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Febrero 2020" sheetId="92" r:id="rId1"/>
  </sheets>
  <calcPr calcId="152511"/>
</workbook>
</file>

<file path=xl/calcChain.xml><?xml version="1.0" encoding="utf-8"?>
<calcChain xmlns="http://schemas.openxmlformats.org/spreadsheetml/2006/main">
  <c r="L121" i="92" l="1"/>
  <c r="K121" i="92"/>
  <c r="J121" i="92"/>
  <c r="I121" i="92"/>
  <c r="H121" i="92"/>
  <c r="G121" i="92"/>
  <c r="F121" i="92"/>
  <c r="E121" i="92"/>
  <c r="D121" i="92"/>
  <c r="C121" i="92"/>
  <c r="L120" i="92"/>
  <c r="K120" i="92"/>
  <c r="J120" i="92"/>
  <c r="I120" i="92"/>
  <c r="H120" i="92"/>
  <c r="G120" i="92"/>
  <c r="F120" i="92"/>
  <c r="E120" i="92"/>
  <c r="D120" i="92"/>
  <c r="C120" i="92"/>
  <c r="L119" i="92"/>
  <c r="K119" i="92"/>
  <c r="J119" i="92"/>
  <c r="I119" i="92"/>
  <c r="H119" i="92"/>
  <c r="G119" i="92"/>
  <c r="F119" i="92"/>
  <c r="E119" i="92"/>
  <c r="D119" i="92"/>
  <c r="C119" i="92"/>
  <c r="L118" i="92"/>
  <c r="K118" i="92"/>
  <c r="J118" i="92"/>
  <c r="I118" i="92"/>
  <c r="H118" i="92"/>
  <c r="G118" i="92"/>
  <c r="F118" i="92"/>
  <c r="E118" i="92"/>
  <c r="D118" i="92"/>
  <c r="C118" i="92"/>
  <c r="L117" i="92"/>
  <c r="K117" i="92"/>
  <c r="J117" i="92"/>
  <c r="I117" i="92"/>
  <c r="H117" i="92"/>
  <c r="G117" i="92"/>
  <c r="F117" i="92"/>
  <c r="E117" i="92"/>
  <c r="D117" i="92"/>
  <c r="C117" i="92"/>
  <c r="L116" i="92"/>
  <c r="K116" i="92"/>
  <c r="J116" i="92"/>
  <c r="I116" i="92"/>
  <c r="H116" i="92"/>
  <c r="G116" i="92"/>
  <c r="F116" i="92"/>
  <c r="E116" i="92"/>
  <c r="D116" i="92"/>
  <c r="C116" i="92"/>
  <c r="L115" i="92"/>
  <c r="K115" i="92"/>
  <c r="J115" i="92"/>
  <c r="I115" i="92"/>
  <c r="H115" i="92"/>
  <c r="G115" i="92"/>
  <c r="F115" i="92"/>
  <c r="E115" i="92"/>
  <c r="D115" i="92"/>
  <c r="C115" i="92"/>
  <c r="L114" i="92"/>
  <c r="K114" i="92"/>
  <c r="J114" i="92"/>
  <c r="I114" i="92"/>
  <c r="H114" i="92"/>
  <c r="G114" i="92"/>
  <c r="F114" i="92"/>
  <c r="E114" i="92"/>
  <c r="D114" i="92"/>
  <c r="C114" i="92"/>
  <c r="L113" i="92"/>
  <c r="K113" i="92"/>
  <c r="J113" i="92"/>
  <c r="I113" i="92"/>
  <c r="H113" i="92"/>
  <c r="G113" i="92"/>
  <c r="F113" i="92"/>
  <c r="E113" i="92"/>
  <c r="D113" i="92"/>
  <c r="C113" i="92"/>
  <c r="L112" i="92"/>
  <c r="K112" i="92"/>
  <c r="J112" i="92"/>
  <c r="I112" i="92"/>
  <c r="H112" i="92"/>
  <c r="G112" i="92"/>
  <c r="F112" i="92"/>
  <c r="E112" i="92"/>
  <c r="D112" i="92"/>
  <c r="C112" i="92"/>
  <c r="L111" i="92"/>
  <c r="K111" i="92"/>
  <c r="J111" i="92"/>
  <c r="I111" i="92"/>
  <c r="H111" i="92"/>
  <c r="G111" i="92"/>
  <c r="F111" i="92"/>
  <c r="E111" i="92"/>
  <c r="D111" i="92"/>
  <c r="C111" i="92"/>
  <c r="L110" i="92"/>
  <c r="K110" i="92"/>
  <c r="J110" i="92"/>
  <c r="I110" i="92"/>
  <c r="H110" i="92"/>
  <c r="G110" i="92"/>
  <c r="F110" i="92"/>
  <c r="E110" i="92"/>
  <c r="D110" i="92"/>
  <c r="C110" i="92"/>
  <c r="L109" i="92"/>
  <c r="K109" i="92"/>
  <c r="J109" i="92"/>
  <c r="I109" i="92"/>
  <c r="H109" i="92"/>
  <c r="G109" i="92"/>
  <c r="F109" i="92"/>
  <c r="E109" i="92"/>
  <c r="D109" i="92"/>
  <c r="C109" i="92"/>
  <c r="L108" i="92"/>
  <c r="K108" i="92"/>
  <c r="J108" i="92"/>
  <c r="I108" i="92"/>
  <c r="H108" i="92"/>
  <c r="G108" i="92"/>
  <c r="F108" i="92"/>
  <c r="E108" i="92"/>
  <c r="D108" i="92"/>
  <c r="C108" i="92"/>
  <c r="L107" i="92"/>
  <c r="K107" i="92"/>
  <c r="J107" i="92"/>
  <c r="I107" i="92"/>
  <c r="H107" i="92"/>
  <c r="G107" i="92"/>
  <c r="F107" i="92"/>
  <c r="E107" i="92"/>
  <c r="D107" i="92"/>
  <c r="C107" i="92"/>
  <c r="L106" i="92"/>
  <c r="K106" i="92"/>
  <c r="J106" i="92"/>
  <c r="I106" i="92"/>
  <c r="H106" i="92"/>
  <c r="G106" i="92"/>
  <c r="F106" i="92"/>
  <c r="E106" i="92"/>
  <c r="D106" i="92"/>
  <c r="C106" i="92"/>
  <c r="L105" i="92"/>
  <c r="K105" i="92"/>
  <c r="J105" i="92"/>
  <c r="I105" i="92"/>
  <c r="H105" i="92"/>
  <c r="G105" i="92"/>
  <c r="F105" i="92"/>
  <c r="E105" i="92"/>
  <c r="D105" i="92"/>
  <c r="C105" i="92"/>
  <c r="L104" i="92"/>
  <c r="K104" i="92"/>
  <c r="J104" i="92"/>
  <c r="I104" i="92"/>
  <c r="H104" i="92"/>
  <c r="G104" i="92"/>
  <c r="F104" i="92"/>
  <c r="E104" i="92"/>
  <c r="D104" i="92"/>
  <c r="C104" i="92"/>
  <c r="L103" i="92"/>
  <c r="K103" i="92"/>
  <c r="J103" i="92"/>
  <c r="I103" i="92"/>
  <c r="H103" i="92"/>
  <c r="G103" i="92"/>
  <c r="F103" i="92"/>
  <c r="E103" i="92"/>
  <c r="D103" i="92"/>
  <c r="C103" i="92"/>
  <c r="L102" i="92"/>
  <c r="L122" i="92" s="1"/>
  <c r="K102" i="92"/>
  <c r="K122" i="92" s="1"/>
  <c r="J102" i="92"/>
  <c r="I102" i="92"/>
  <c r="H102" i="92"/>
  <c r="H122" i="92" s="1"/>
  <c r="G102" i="92"/>
  <c r="G122" i="92" s="1"/>
  <c r="F102" i="92"/>
  <c r="E102" i="92"/>
  <c r="D102" i="92"/>
  <c r="D122" i="92" s="1"/>
  <c r="C102" i="92"/>
  <c r="C122" i="92" s="1"/>
  <c r="E92" i="92"/>
  <c r="D92" i="92"/>
  <c r="C92" i="92"/>
  <c r="F91" i="92"/>
  <c r="M121" i="92" s="1"/>
  <c r="F90" i="92"/>
  <c r="M120" i="92" s="1"/>
  <c r="F89" i="92"/>
  <c r="M119" i="92" s="1"/>
  <c r="F88" i="92"/>
  <c r="M118" i="92" s="1"/>
  <c r="F87" i="92"/>
  <c r="M117" i="92" s="1"/>
  <c r="F86" i="92"/>
  <c r="M116" i="92" s="1"/>
  <c r="F85" i="92"/>
  <c r="M115" i="92" s="1"/>
  <c r="F84" i="92"/>
  <c r="M114" i="92" s="1"/>
  <c r="F83" i="92"/>
  <c r="M113" i="92" s="1"/>
  <c r="F82" i="92"/>
  <c r="M112" i="92" s="1"/>
  <c r="F81" i="92"/>
  <c r="M111" i="92" s="1"/>
  <c r="F80" i="92"/>
  <c r="M110" i="92" s="1"/>
  <c r="F79" i="92"/>
  <c r="M109" i="92" s="1"/>
  <c r="F78" i="92"/>
  <c r="M108" i="92" s="1"/>
  <c r="F77" i="92"/>
  <c r="M107" i="92" s="1"/>
  <c r="F76" i="92"/>
  <c r="M106" i="92" s="1"/>
  <c r="F75" i="92"/>
  <c r="M105" i="92" s="1"/>
  <c r="F74" i="92"/>
  <c r="M104" i="92" s="1"/>
  <c r="F73" i="92"/>
  <c r="M103" i="92" s="1"/>
  <c r="F72" i="92"/>
  <c r="M102" i="92" s="1"/>
  <c r="E62" i="92"/>
  <c r="D62" i="92"/>
  <c r="C62" i="92"/>
  <c r="F61" i="92"/>
  <c r="F60" i="92"/>
  <c r="F59" i="92"/>
  <c r="F58" i="92"/>
  <c r="F57" i="92"/>
  <c r="F56" i="92"/>
  <c r="F55" i="92"/>
  <c r="F54" i="92"/>
  <c r="F53" i="92"/>
  <c r="F52" i="92"/>
  <c r="F51" i="92"/>
  <c r="F50" i="92"/>
  <c r="F49" i="92"/>
  <c r="F48" i="92"/>
  <c r="F47" i="92"/>
  <c r="F46" i="92"/>
  <c r="F45" i="92"/>
  <c r="F44" i="92"/>
  <c r="F43" i="92"/>
  <c r="F42" i="92"/>
  <c r="L34" i="92"/>
  <c r="K34" i="92"/>
  <c r="J34" i="92"/>
  <c r="I34" i="92"/>
  <c r="G34" i="92"/>
  <c r="F34" i="92"/>
  <c r="E34" i="92"/>
  <c r="D34" i="92"/>
  <c r="C34" i="92"/>
  <c r="M33" i="92"/>
  <c r="M32" i="92"/>
  <c r="M31" i="92"/>
  <c r="M30" i="92"/>
  <c r="M29" i="92"/>
  <c r="M28" i="92"/>
  <c r="M27" i="92"/>
  <c r="M26" i="92"/>
  <c r="M25" i="92"/>
  <c r="M24" i="92"/>
  <c r="M23" i="92"/>
  <c r="M22" i="92"/>
  <c r="M21" i="92"/>
  <c r="M20" i="92"/>
  <c r="M19" i="92"/>
  <c r="M18" i="92"/>
  <c r="M17" i="92"/>
  <c r="M16" i="92"/>
  <c r="M15" i="92"/>
  <c r="M14" i="92"/>
  <c r="M34" i="92" l="1"/>
  <c r="E122" i="92"/>
  <c r="I122" i="92"/>
  <c r="F62" i="92"/>
  <c r="F122" i="92"/>
  <c r="J122" i="92"/>
  <c r="N106" i="92"/>
  <c r="N110" i="92"/>
  <c r="N114" i="92"/>
  <c r="N118" i="92"/>
  <c r="M122" i="92"/>
  <c r="N103" i="92"/>
  <c r="N105" i="92"/>
  <c r="N107" i="92"/>
  <c r="N109" i="92"/>
  <c r="N111" i="92"/>
  <c r="N113" i="92"/>
  <c r="N115" i="92"/>
  <c r="N117" i="92"/>
  <c r="N119" i="92"/>
  <c r="N104" i="92"/>
  <c r="N108" i="92"/>
  <c r="N112" i="92"/>
  <c r="N116" i="92"/>
  <c r="N120" i="92"/>
  <c r="N121" i="92"/>
  <c r="F92" i="92"/>
  <c r="N102" i="92"/>
  <c r="N122" i="92" s="1"/>
</calcChain>
</file>

<file path=xl/sharedStrings.xml><?xml version="1.0" encoding="utf-8"?>
<sst xmlns="http://schemas.openxmlformats.org/spreadsheetml/2006/main" count="132" uniqueCount="43">
  <si>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</si>
  <si>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</si>
  <si>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</si>
  <si>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</si>
  <si>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</si>
  <si>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</si>
  <si>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</si>
  <si>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</si>
  <si>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</si>
  <si>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</si>
  <si>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</si>
  <si>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</si>
  <si>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</si>
  <si>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</si>
  <si>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</si>
  <si>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</si>
  <si>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</si>
  <si>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</si>
  <si>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</si>
  <si>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</si>
  <si>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</si>
  <si>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</si>
  <si>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</si>
  <si>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</si>
  <si>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</si>
  <si>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</si>
  <si>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</si>
  <si>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</si>
  <si>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</si>
  <si>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</si>
  <si>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</si>
  <si>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</si>
  <si>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</si>
  <si>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</si>
  <si>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</si>
  <si>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</si>
  <si>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</si>
  <si>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PARTICIPACIONES FEDERALES MINISTRADAS A LOS MUNICIPIOS EN EL MES DE FEBRERO DEL EJERCICIO FISCAL 2020</t>
  </si>
  <si>
    <t>TERCER AJUSTE CUATRIMESTRAL 2019</t>
  </si>
  <si>
    <t>DISTRIBUCION DE FEIEF CORRESPONDIENTE A CIFRAS DEL CIERRE ANUAL DEFINITIVO DEL EJERCICIO FISCAL 2019</t>
  </si>
  <si>
    <t>Fondo de Compensación</t>
  </si>
  <si>
    <t>(INCLUYE TERCER AJUSTE CUATRIMESTRAL 2019Y FEIEF CORRESPONDIENTE A CIFRAS DEL CIERRE ANUAL DEFINITIVO DEL EJERCICIO FISCAL 2019 FGP, FFM Y FOFIR)</t>
  </si>
  <si>
    <t>FEIEF Correspondiente a cifras del cierre anual definitivo del ejercicio fiscal 2019 FGP, FFM y FOFIR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</si>
</sst>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3" fontId="9" fillId="0" borderId="2" xfId="0" applyNumberFormat="1" applyFont="1" applyBorder="1"/>
    <xf numFmtId="0" fontId="9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3" fontId="8" fillId="2" borderId="2" xfId="0" applyNumberFormat="1" applyFont="1" applyFill="1" applyBorder="1"/>
    <xf numFmtId="3" fontId="8" fillId="2" borderId="2" xfId="2" applyNumberFormat="1" applyFont="1" applyFill="1" applyBorder="1"/>
    <xf numFmtId="0" fontId="2" fillId="0" borderId="0" xfId="0" applyFont="1"/>
    <xf numFmtId="0" fontId="9" fillId="0" borderId="2" xfId="2" applyFont="1" applyBorder="1" applyAlignment="1">
      <alignment horizontal="center"/>
    </xf>
    <xf numFmtId="0" fontId="7" fillId="0" borderId="0" xfId="0" applyFont="1" applyAlignment="1">
      <alignment horizontal="center"/>
    </xf>
    <xf numFmtId="3" fontId="9" fillId="0" borderId="7" xfId="0" applyNumberFormat="1" applyFont="1" applyFill="1" applyBorder="1"/>
    <xf numFmtId="3" fontId="8" fillId="0" borderId="7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justify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0" borderId="0" xfId="2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N122"/>
  <sheetViews>
    <sheetView tabSelected="1" zoomScaleNormal="100" workbookViewId="0">
      <selection activeCell="B14" sqref="B1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3" width="13.85546875" customWidth="1"/>
  </cols>
  <sheetData>
    <row r="3" spans="1:14" ht="16.5" x14ac:dyDescent="0.25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4" ht="13.5" customHeight="1" x14ac:dyDescent="0.2">
      <c r="A4" s="29" t="s">
        <v>21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4" ht="13.5" customHeight="1" x14ac:dyDescent="0.2">
      <c r="A5" s="30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ht="13.5" customHeight="1" x14ac:dyDescent="0.2">
      <c r="A6" s="14"/>
      <c r="B6" s="14"/>
      <c r="C6" s="14"/>
      <c r="D6" s="14"/>
      <c r="E6" s="14"/>
      <c r="F6" s="14"/>
      <c r="G6" s="14"/>
      <c r="H6" s="19"/>
      <c r="I6" s="14"/>
      <c r="J6" s="14"/>
      <c r="K6" s="14"/>
      <c r="L6" s="14"/>
      <c r="M6" s="14"/>
    </row>
    <row r="7" spans="1:14" ht="13.5" customHeight="1" x14ac:dyDescent="0.2">
      <c r="A7" s="27" t="s">
        <v>25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4" ht="13.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4" ht="13.5" customHeight="1" x14ac:dyDescent="0.2">
      <c r="A9" s="27" t="s">
        <v>37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4" ht="13.5" customHeight="1" x14ac:dyDescent="0.2">
      <c r="M10" s="8"/>
    </row>
    <row r="11" spans="1:14" x14ac:dyDescent="0.2">
      <c r="A11" s="33" t="s">
        <v>1</v>
      </c>
      <c r="B11" s="33" t="s">
        <v>26</v>
      </c>
      <c r="C11" s="22" t="s">
        <v>27</v>
      </c>
      <c r="D11" s="22" t="s">
        <v>28</v>
      </c>
      <c r="E11" s="22" t="s">
        <v>29</v>
      </c>
      <c r="F11" s="22" t="s">
        <v>30</v>
      </c>
      <c r="G11" s="22" t="s">
        <v>31</v>
      </c>
      <c r="H11" s="22" t="s">
        <v>40</v>
      </c>
      <c r="I11" s="22" t="s">
        <v>32</v>
      </c>
      <c r="J11" s="22" t="s">
        <v>33</v>
      </c>
      <c r="K11" s="22" t="s">
        <v>34</v>
      </c>
      <c r="L11" s="22" t="s">
        <v>35</v>
      </c>
      <c r="M11" s="22" t="s">
        <v>36</v>
      </c>
      <c r="N11" s="25"/>
    </row>
    <row r="12" spans="1:14" x14ac:dyDescent="0.2">
      <c r="A12" s="34"/>
      <c r="B12" s="34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5"/>
    </row>
    <row r="13" spans="1:14" x14ac:dyDescent="0.2">
      <c r="A13" s="35"/>
      <c r="B13" s="35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</row>
    <row r="14" spans="1:14" x14ac:dyDescent="0.2">
      <c r="A14" s="9">
        <v>1</v>
      </c>
      <c r="B14" s="3" t="s">
        <v>3</v>
      </c>
      <c r="C14" s="2">
        <v>5495307.7300000004</v>
      </c>
      <c r="D14" s="2">
        <v>1602588.23</v>
      </c>
      <c r="E14" s="2">
        <v>259530.09</v>
      </c>
      <c r="F14" s="2">
        <v>151377.51999999999</v>
      </c>
      <c r="G14" s="2">
        <v>121540.04</v>
      </c>
      <c r="H14" s="2">
        <v>248083.64</v>
      </c>
      <c r="I14" s="2">
        <v>1920441</v>
      </c>
      <c r="J14" s="2">
        <v>7321.45</v>
      </c>
      <c r="K14" s="2">
        <v>22542.03</v>
      </c>
      <c r="L14" s="2">
        <v>0</v>
      </c>
      <c r="M14" s="2">
        <f>SUM(C14:L14)</f>
        <v>9828731.7299999986</v>
      </c>
      <c r="N14" s="20"/>
    </row>
    <row r="15" spans="1:14" x14ac:dyDescent="0.2">
      <c r="A15" s="9">
        <v>2</v>
      </c>
      <c r="B15" s="3" t="s">
        <v>4</v>
      </c>
      <c r="C15" s="2">
        <v>3967483.68</v>
      </c>
      <c r="D15" s="2">
        <v>1068968.92</v>
      </c>
      <c r="E15" s="2">
        <v>300115.96000000002</v>
      </c>
      <c r="F15" s="2">
        <v>62612.54</v>
      </c>
      <c r="G15" s="2">
        <v>49394.16</v>
      </c>
      <c r="H15" s="2">
        <v>121258.59</v>
      </c>
      <c r="I15" s="2">
        <v>30433</v>
      </c>
      <c r="J15" s="2">
        <v>5750.31</v>
      </c>
      <c r="K15" s="2">
        <v>17704.64</v>
      </c>
      <c r="L15" s="2">
        <v>0</v>
      </c>
      <c r="M15" s="2">
        <f t="shared" ref="M15:M33" si="0">SUM(C15:L15)</f>
        <v>5623721.7999999989</v>
      </c>
      <c r="N15" s="20"/>
    </row>
    <row r="16" spans="1:14" x14ac:dyDescent="0.2">
      <c r="A16" s="9">
        <v>3</v>
      </c>
      <c r="B16" s="3" t="s">
        <v>18</v>
      </c>
      <c r="C16" s="2">
        <v>4897160.1500000004</v>
      </c>
      <c r="D16" s="2">
        <v>991201.31</v>
      </c>
      <c r="E16" s="2">
        <v>307615.52</v>
      </c>
      <c r="F16" s="2">
        <v>46008.13</v>
      </c>
      <c r="G16" s="2">
        <v>36013.360000000001</v>
      </c>
      <c r="H16" s="2">
        <v>107621.18</v>
      </c>
      <c r="I16" s="2">
        <v>680995</v>
      </c>
      <c r="J16" s="2">
        <v>9422.9500000000007</v>
      </c>
      <c r="K16" s="2">
        <v>29012.36</v>
      </c>
      <c r="L16" s="2">
        <v>0</v>
      </c>
      <c r="M16" s="2">
        <f t="shared" si="0"/>
        <v>7105049.9600000009</v>
      </c>
      <c r="N16" s="20"/>
    </row>
    <row r="17" spans="1:14" x14ac:dyDescent="0.2">
      <c r="A17" s="9">
        <v>4</v>
      </c>
      <c r="B17" s="3" t="s">
        <v>19</v>
      </c>
      <c r="C17" s="2">
        <v>7898249.5199999996</v>
      </c>
      <c r="D17" s="2">
        <v>2548087.23</v>
      </c>
      <c r="E17" s="2">
        <v>284675.68</v>
      </c>
      <c r="F17" s="2">
        <v>433753.81</v>
      </c>
      <c r="G17" s="2">
        <v>435624.08</v>
      </c>
      <c r="H17" s="2">
        <v>519250.03</v>
      </c>
      <c r="I17" s="2">
        <v>14618094</v>
      </c>
      <c r="J17" s="2">
        <v>18263.87</v>
      </c>
      <c r="K17" s="2">
        <v>56232.68</v>
      </c>
      <c r="L17" s="2">
        <v>0</v>
      </c>
      <c r="M17" s="2">
        <f t="shared" si="0"/>
        <v>26812230.900000002</v>
      </c>
      <c r="N17" s="20"/>
    </row>
    <row r="18" spans="1:14" x14ac:dyDescent="0.2">
      <c r="A18" s="9">
        <v>5</v>
      </c>
      <c r="B18" s="3" t="s">
        <v>5</v>
      </c>
      <c r="C18" s="2">
        <v>7447846.8799999999</v>
      </c>
      <c r="D18" s="2">
        <v>2156443.0499999998</v>
      </c>
      <c r="E18" s="2">
        <v>240340.03</v>
      </c>
      <c r="F18" s="2">
        <v>283732.68</v>
      </c>
      <c r="G18" s="2">
        <v>224767.35</v>
      </c>
      <c r="H18" s="2">
        <v>401739.59</v>
      </c>
      <c r="I18" s="2">
        <v>742007</v>
      </c>
      <c r="J18" s="2">
        <v>10784.05</v>
      </c>
      <c r="K18" s="2">
        <v>33203.050000000003</v>
      </c>
      <c r="L18" s="2">
        <v>0</v>
      </c>
      <c r="M18" s="2">
        <f t="shared" si="0"/>
        <v>11540863.68</v>
      </c>
      <c r="N18" s="20"/>
    </row>
    <row r="19" spans="1:14" x14ac:dyDescent="0.2">
      <c r="A19" s="9">
        <v>6</v>
      </c>
      <c r="B19" s="3" t="s">
        <v>15</v>
      </c>
      <c r="C19" s="2">
        <v>3495433.53</v>
      </c>
      <c r="D19" s="2">
        <v>717421.97</v>
      </c>
      <c r="E19" s="2">
        <v>382390.57</v>
      </c>
      <c r="F19" s="2">
        <v>144400.64000000001</v>
      </c>
      <c r="G19" s="2">
        <v>106022.98</v>
      </c>
      <c r="H19" s="2">
        <v>449315.91</v>
      </c>
      <c r="I19" s="2">
        <v>1230231</v>
      </c>
      <c r="J19" s="2">
        <v>7253.34</v>
      </c>
      <c r="K19" s="2">
        <v>22332.35</v>
      </c>
      <c r="L19" s="2">
        <v>0</v>
      </c>
      <c r="M19" s="2">
        <f t="shared" si="0"/>
        <v>6554802.29</v>
      </c>
      <c r="N19" s="20"/>
    </row>
    <row r="20" spans="1:14" x14ac:dyDescent="0.2">
      <c r="A20" s="9">
        <v>7</v>
      </c>
      <c r="B20" s="3" t="s">
        <v>16</v>
      </c>
      <c r="C20" s="2">
        <v>3777606.71</v>
      </c>
      <c r="D20" s="2">
        <v>658528.15</v>
      </c>
      <c r="E20" s="2">
        <v>378420.21</v>
      </c>
      <c r="F20" s="2">
        <v>47469.27</v>
      </c>
      <c r="G20" s="2">
        <v>36546.54</v>
      </c>
      <c r="H20" s="2">
        <v>146188.82999999999</v>
      </c>
      <c r="I20" s="2">
        <v>0</v>
      </c>
      <c r="J20" s="2">
        <v>8133.55</v>
      </c>
      <c r="K20" s="2">
        <v>25042.41</v>
      </c>
      <c r="L20" s="2">
        <v>0</v>
      </c>
      <c r="M20" s="2">
        <f t="shared" si="0"/>
        <v>5077935.67</v>
      </c>
      <c r="N20" s="20"/>
    </row>
    <row r="21" spans="1:14" x14ac:dyDescent="0.2">
      <c r="A21" s="9">
        <v>8</v>
      </c>
      <c r="B21" s="3" t="s">
        <v>6</v>
      </c>
      <c r="C21" s="2">
        <v>4801350.08</v>
      </c>
      <c r="D21" s="2">
        <v>1399180.97</v>
      </c>
      <c r="E21" s="2">
        <v>272323.46000000002</v>
      </c>
      <c r="F21" s="2">
        <v>114332.44</v>
      </c>
      <c r="G21" s="2">
        <v>90348.58</v>
      </c>
      <c r="H21" s="2">
        <v>179893.93</v>
      </c>
      <c r="I21" s="2">
        <v>1256791</v>
      </c>
      <c r="J21" s="2">
        <v>6406.13</v>
      </c>
      <c r="K21" s="2">
        <v>19723.87</v>
      </c>
      <c r="L21" s="2">
        <v>0</v>
      </c>
      <c r="M21" s="2">
        <f t="shared" si="0"/>
        <v>8140350.46</v>
      </c>
      <c r="N21" s="20"/>
    </row>
    <row r="22" spans="1:14" x14ac:dyDescent="0.2">
      <c r="A22" s="9">
        <v>9</v>
      </c>
      <c r="B22" s="3" t="s">
        <v>7</v>
      </c>
      <c r="C22" s="2">
        <v>4452585.09</v>
      </c>
      <c r="D22" s="2">
        <v>1202468.78</v>
      </c>
      <c r="E22" s="2">
        <v>284675.68</v>
      </c>
      <c r="F22" s="2">
        <v>71566.11</v>
      </c>
      <c r="G22" s="2">
        <v>55846.45</v>
      </c>
      <c r="H22" s="2">
        <v>159013.92000000001</v>
      </c>
      <c r="I22" s="2">
        <v>0</v>
      </c>
      <c r="J22" s="2">
        <v>6330.48</v>
      </c>
      <c r="K22" s="2">
        <v>19490.939999999999</v>
      </c>
      <c r="L22" s="2">
        <v>0</v>
      </c>
      <c r="M22" s="2">
        <f t="shared" si="0"/>
        <v>6251977.4500000011</v>
      </c>
      <c r="N22" s="20"/>
    </row>
    <row r="23" spans="1:14" x14ac:dyDescent="0.2">
      <c r="A23" s="9">
        <v>10</v>
      </c>
      <c r="B23" s="3" t="s">
        <v>14</v>
      </c>
      <c r="C23" s="2">
        <v>3118541.68</v>
      </c>
      <c r="D23" s="2">
        <v>694192.4</v>
      </c>
      <c r="E23" s="2">
        <v>369376.62</v>
      </c>
      <c r="F23" s="2">
        <v>54179.1</v>
      </c>
      <c r="G23" s="2">
        <v>41921.71</v>
      </c>
      <c r="H23" s="2">
        <v>162316.29</v>
      </c>
      <c r="I23" s="2">
        <v>0</v>
      </c>
      <c r="J23" s="2">
        <v>5624.56</v>
      </c>
      <c r="K23" s="2">
        <v>17317.47</v>
      </c>
      <c r="L23" s="2">
        <v>0</v>
      </c>
      <c r="M23" s="2">
        <f t="shared" si="0"/>
        <v>4463469.8299999991</v>
      </c>
      <c r="N23" s="20"/>
    </row>
    <row r="24" spans="1:14" x14ac:dyDescent="0.2">
      <c r="A24" s="9">
        <v>11</v>
      </c>
      <c r="B24" s="3" t="s">
        <v>8</v>
      </c>
      <c r="C24" s="2">
        <v>4853771.8600000003</v>
      </c>
      <c r="D24" s="2">
        <v>1783971.8</v>
      </c>
      <c r="E24" s="2">
        <v>283352.23</v>
      </c>
      <c r="F24" s="2">
        <v>139745.89000000001</v>
      </c>
      <c r="G24" s="2">
        <v>111864.45</v>
      </c>
      <c r="H24" s="2">
        <v>319687.09999999998</v>
      </c>
      <c r="I24" s="2">
        <v>9637</v>
      </c>
      <c r="J24" s="2">
        <v>7622.87</v>
      </c>
      <c r="K24" s="2">
        <v>23470.07</v>
      </c>
      <c r="L24" s="2">
        <v>0</v>
      </c>
      <c r="M24" s="2">
        <f t="shared" si="0"/>
        <v>7533123.2700000005</v>
      </c>
      <c r="N24" s="20"/>
    </row>
    <row r="25" spans="1:14" x14ac:dyDescent="0.2">
      <c r="A25" s="9">
        <v>12</v>
      </c>
      <c r="B25" s="3" t="s">
        <v>9</v>
      </c>
      <c r="C25" s="2">
        <v>4887197.79</v>
      </c>
      <c r="D25" s="2">
        <v>1425818.36</v>
      </c>
      <c r="E25" s="2">
        <v>267250.23</v>
      </c>
      <c r="F25" s="2">
        <v>94090.91</v>
      </c>
      <c r="G25" s="2">
        <v>72975.789999999994</v>
      </c>
      <c r="H25" s="2">
        <v>174323.1</v>
      </c>
      <c r="I25" s="2">
        <v>3080</v>
      </c>
      <c r="J25" s="2">
        <v>6153.51</v>
      </c>
      <c r="K25" s="2">
        <v>18946.07</v>
      </c>
      <c r="L25" s="2">
        <v>0</v>
      </c>
      <c r="M25" s="2">
        <f t="shared" si="0"/>
        <v>6949835.7600000007</v>
      </c>
      <c r="N25" s="20"/>
    </row>
    <row r="26" spans="1:14" x14ac:dyDescent="0.2">
      <c r="A26" s="9">
        <v>13</v>
      </c>
      <c r="B26" s="3" t="s">
        <v>10</v>
      </c>
      <c r="C26" s="2">
        <v>6670800.3099999996</v>
      </c>
      <c r="D26" s="2">
        <v>2038161.3</v>
      </c>
      <c r="E26" s="2">
        <v>239678.3</v>
      </c>
      <c r="F26" s="2">
        <v>167894.57</v>
      </c>
      <c r="G26" s="2">
        <v>131004.88</v>
      </c>
      <c r="H26" s="2">
        <v>225509.26</v>
      </c>
      <c r="I26" s="2">
        <v>474810</v>
      </c>
      <c r="J26" s="2">
        <v>7931.15</v>
      </c>
      <c r="K26" s="2">
        <v>24419.26</v>
      </c>
      <c r="L26" s="2">
        <v>0</v>
      </c>
      <c r="M26" s="2">
        <f t="shared" si="0"/>
        <v>9980209.0300000012</v>
      </c>
      <c r="N26" s="20"/>
    </row>
    <row r="27" spans="1:14" x14ac:dyDescent="0.2">
      <c r="A27" s="9">
        <v>14</v>
      </c>
      <c r="B27" s="3" t="s">
        <v>24</v>
      </c>
      <c r="C27" s="2">
        <v>3464888.23</v>
      </c>
      <c r="D27" s="2">
        <v>894590.61</v>
      </c>
      <c r="E27" s="2">
        <v>320408.89</v>
      </c>
      <c r="F27" s="2">
        <v>30915.84</v>
      </c>
      <c r="G27" s="2">
        <v>24736.01</v>
      </c>
      <c r="H27" s="2">
        <v>90824.07</v>
      </c>
      <c r="I27" s="2">
        <v>201050</v>
      </c>
      <c r="J27" s="2">
        <v>5109.55</v>
      </c>
      <c r="K27" s="2">
        <v>15731.8</v>
      </c>
      <c r="L27" s="2">
        <v>0</v>
      </c>
      <c r="M27" s="2">
        <f t="shared" si="0"/>
        <v>5048254.9999999991</v>
      </c>
      <c r="N27" s="20"/>
    </row>
    <row r="28" spans="1:14" x14ac:dyDescent="0.2">
      <c r="A28" s="9">
        <v>15</v>
      </c>
      <c r="B28" s="3" t="s">
        <v>23</v>
      </c>
      <c r="C28" s="2">
        <v>4381637.76</v>
      </c>
      <c r="D28" s="2">
        <v>1217166.54</v>
      </c>
      <c r="E28" s="2">
        <v>284675.68</v>
      </c>
      <c r="F28" s="2">
        <v>94753.21</v>
      </c>
      <c r="G28" s="2">
        <v>75414.64</v>
      </c>
      <c r="H28" s="2">
        <v>156262.85999999999</v>
      </c>
      <c r="I28" s="2">
        <v>325064</v>
      </c>
      <c r="J28" s="2">
        <v>6084.77</v>
      </c>
      <c r="K28" s="2">
        <v>18734.419999999998</v>
      </c>
      <c r="L28" s="2">
        <v>0</v>
      </c>
      <c r="M28" s="2">
        <f t="shared" si="0"/>
        <v>6559793.879999999</v>
      </c>
      <c r="N28" s="20"/>
    </row>
    <row r="29" spans="1:14" x14ac:dyDescent="0.2">
      <c r="A29" s="9">
        <v>16</v>
      </c>
      <c r="B29" s="3" t="s">
        <v>22</v>
      </c>
      <c r="C29" s="2">
        <v>11516465.82</v>
      </c>
      <c r="D29" s="2">
        <v>5472457.3399999999</v>
      </c>
      <c r="E29" s="2">
        <v>210121.2</v>
      </c>
      <c r="F29" s="2">
        <v>376257.47</v>
      </c>
      <c r="G29" s="2">
        <v>297566.03000000003</v>
      </c>
      <c r="H29" s="2">
        <v>550981.89</v>
      </c>
      <c r="I29" s="2">
        <v>0</v>
      </c>
      <c r="J29" s="2">
        <v>12905.65</v>
      </c>
      <c r="K29" s="2">
        <v>39735.24</v>
      </c>
      <c r="L29" s="2">
        <v>0</v>
      </c>
      <c r="M29" s="2">
        <f t="shared" si="0"/>
        <v>18476490.639999997</v>
      </c>
      <c r="N29" s="20"/>
    </row>
    <row r="30" spans="1:14" x14ac:dyDescent="0.2">
      <c r="A30" s="9">
        <v>17</v>
      </c>
      <c r="B30" s="3" t="s">
        <v>11</v>
      </c>
      <c r="C30" s="2">
        <v>5389142.9299999997</v>
      </c>
      <c r="D30" s="2">
        <v>1533414.55</v>
      </c>
      <c r="E30" s="2">
        <v>262618.14</v>
      </c>
      <c r="F30" s="2">
        <v>162178.54999999999</v>
      </c>
      <c r="G30" s="2">
        <v>129619.47</v>
      </c>
      <c r="H30" s="2">
        <v>291961.57</v>
      </c>
      <c r="I30" s="2">
        <v>794468</v>
      </c>
      <c r="J30" s="2">
        <v>7341.96</v>
      </c>
      <c r="K30" s="2">
        <v>22605.19</v>
      </c>
      <c r="L30" s="2">
        <v>0</v>
      </c>
      <c r="M30" s="2">
        <f t="shared" si="0"/>
        <v>8593350.3599999994</v>
      </c>
      <c r="N30" s="20"/>
    </row>
    <row r="31" spans="1:14" x14ac:dyDescent="0.2">
      <c r="A31" s="9">
        <v>18</v>
      </c>
      <c r="B31" s="3" t="s">
        <v>2</v>
      </c>
      <c r="C31" s="2">
        <v>49110871.359999999</v>
      </c>
      <c r="D31" s="2">
        <v>17763750.5</v>
      </c>
      <c r="E31" s="2">
        <v>180784.68</v>
      </c>
      <c r="F31" s="2">
        <v>1527288.36</v>
      </c>
      <c r="G31" s="2">
        <v>1506298.23</v>
      </c>
      <c r="H31" s="2">
        <v>1891254.54</v>
      </c>
      <c r="I31" s="2">
        <v>3432623</v>
      </c>
      <c r="J31" s="2">
        <v>43923.33</v>
      </c>
      <c r="K31" s="2">
        <v>135235.68</v>
      </c>
      <c r="L31" s="2">
        <v>0</v>
      </c>
      <c r="M31" s="2">
        <f t="shared" si="0"/>
        <v>75592029.680000022</v>
      </c>
      <c r="N31" s="20"/>
    </row>
    <row r="32" spans="1:14" x14ac:dyDescent="0.2">
      <c r="A32" s="9">
        <v>19</v>
      </c>
      <c r="B32" s="3" t="s">
        <v>12</v>
      </c>
      <c r="C32" s="2">
        <v>5683424.5099999998</v>
      </c>
      <c r="D32" s="2">
        <v>2116232.62</v>
      </c>
      <c r="E32" s="2">
        <v>255780.31</v>
      </c>
      <c r="F32" s="2">
        <v>124306.87</v>
      </c>
      <c r="G32" s="2">
        <v>99026.55</v>
      </c>
      <c r="H32" s="2">
        <v>183564.27</v>
      </c>
      <c r="I32" s="2">
        <v>52030</v>
      </c>
      <c r="J32" s="2">
        <v>7423.02</v>
      </c>
      <c r="K32" s="2">
        <v>22854.75</v>
      </c>
      <c r="L32" s="2">
        <v>0</v>
      </c>
      <c r="M32" s="2">
        <f t="shared" si="0"/>
        <v>8544642.8999999985</v>
      </c>
      <c r="N32" s="20"/>
    </row>
    <row r="33" spans="1:14" x14ac:dyDescent="0.2">
      <c r="A33" s="9">
        <v>20</v>
      </c>
      <c r="B33" s="3" t="s">
        <v>13</v>
      </c>
      <c r="C33" s="2">
        <v>5798210.96</v>
      </c>
      <c r="D33" s="2">
        <v>1530245.37</v>
      </c>
      <c r="E33" s="2">
        <v>274088</v>
      </c>
      <c r="F33" s="2">
        <v>200143.27</v>
      </c>
      <c r="G33" s="2">
        <v>155953.18</v>
      </c>
      <c r="H33" s="2">
        <v>259497.03</v>
      </c>
      <c r="I33" s="2">
        <v>3254673</v>
      </c>
      <c r="J33" s="2">
        <v>10052.65</v>
      </c>
      <c r="K33" s="2">
        <v>30951.17</v>
      </c>
      <c r="L33" s="2">
        <v>0</v>
      </c>
      <c r="M33" s="2">
        <f t="shared" si="0"/>
        <v>11513814.629999999</v>
      </c>
      <c r="N33" s="20"/>
    </row>
    <row r="34" spans="1:14" x14ac:dyDescent="0.2">
      <c r="A34" s="36" t="s">
        <v>0</v>
      </c>
      <c r="B34" s="37"/>
      <c r="C34" s="15">
        <f>SUM(C14:C33)</f>
        <v>151107976.58000001</v>
      </c>
      <c r="D34" s="15">
        <f t="shared" ref="D34:M34" si="1">SUM(D14:D33)</f>
        <v>48814889.999999993</v>
      </c>
      <c r="E34" s="15">
        <f t="shared" si="1"/>
        <v>5658221.4799999995</v>
      </c>
      <c r="F34" s="15">
        <f>SUM(F14:F33)</f>
        <v>4327007.18</v>
      </c>
      <c r="G34" s="15">
        <f>SUM(G14:G33)</f>
        <v>3802484.48</v>
      </c>
      <c r="H34" s="15"/>
      <c r="I34" s="15">
        <f t="shared" si="1"/>
        <v>29026427</v>
      </c>
      <c r="J34" s="15">
        <f t="shared" si="1"/>
        <v>199839.14999999997</v>
      </c>
      <c r="K34" s="15">
        <f t="shared" si="1"/>
        <v>615285.45000000007</v>
      </c>
      <c r="L34" s="15">
        <f t="shared" si="1"/>
        <v>0</v>
      </c>
      <c r="M34" s="15">
        <f t="shared" si="1"/>
        <v>250190678.91999999</v>
      </c>
      <c r="N34" s="21"/>
    </row>
    <row r="36" spans="1:14" x14ac:dyDescent="0.2">
      <c r="B36" s="1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</row>
    <row r="37" spans="1:14" x14ac:dyDescent="0.2">
      <c r="A37" s="38" t="s">
        <v>38</v>
      </c>
      <c r="B37" s="38"/>
      <c r="C37" s="38"/>
      <c r="D37" s="38"/>
      <c r="E37" s="38"/>
      <c r="F37" s="38"/>
      <c r="G37" s="1"/>
      <c r="H37" s="1"/>
      <c r="I37" s="1"/>
      <c r="J37" s="1"/>
      <c r="K37" s="1"/>
      <c r="L37" s="1"/>
      <c r="M37" s="1"/>
    </row>
    <row r="38" spans="1:14" x14ac:dyDescent="0.2">
      <c r="A38" s="4"/>
      <c r="B38" s="4"/>
      <c r="C38" s="4"/>
      <c r="D38" s="4"/>
      <c r="E38" s="4"/>
      <c r="F38" s="5"/>
      <c r="G38" s="1"/>
      <c r="H38" s="1"/>
      <c r="I38" s="1"/>
      <c r="J38" s="1"/>
      <c r="K38" s="1"/>
      <c r="L38" s="1"/>
      <c r="M38" s="1"/>
    </row>
    <row r="39" spans="1:14" x14ac:dyDescent="0.2">
      <c r="A39" s="33" t="s">
        <v>1</v>
      </c>
      <c r="B39" s="33" t="s">
        <v>26</v>
      </c>
      <c r="C39" s="22" t="s">
        <v>27</v>
      </c>
      <c r="D39" s="22" t="s">
        <v>28</v>
      </c>
      <c r="E39" s="22" t="s">
        <v>29</v>
      </c>
      <c r="F39" s="22" t="s">
        <v>36</v>
      </c>
      <c r="G39" s="1"/>
      <c r="H39" s="1"/>
      <c r="I39" s="1"/>
      <c r="J39" s="11"/>
      <c r="K39" s="11"/>
      <c r="L39" s="11"/>
      <c r="M39" s="11"/>
      <c r="N39" s="11"/>
    </row>
    <row r="40" spans="1:14" x14ac:dyDescent="0.2">
      <c r="A40" s="34"/>
      <c r="B40" s="34"/>
      <c r="C40" s="23"/>
      <c r="D40" s="23"/>
      <c r="E40" s="23"/>
      <c r="F40" s="23"/>
      <c r="G40" s="1"/>
      <c r="H40" s="1"/>
      <c r="I40" s="1"/>
      <c r="J40" s="1"/>
      <c r="K40" s="1"/>
      <c r="L40" s="1"/>
      <c r="M40" s="1"/>
    </row>
    <row r="41" spans="1:14" x14ac:dyDescent="0.2">
      <c r="A41" s="35"/>
      <c r="B41" s="35"/>
      <c r="C41" s="24"/>
      <c r="D41" s="24"/>
      <c r="E41" s="24"/>
      <c r="F41" s="24"/>
      <c r="G41" s="1"/>
      <c r="H41" s="1"/>
      <c r="I41" s="1"/>
      <c r="J41" s="1"/>
      <c r="K41" s="1"/>
      <c r="L41" s="1"/>
      <c r="M41" s="1"/>
    </row>
    <row r="42" spans="1:14" x14ac:dyDescent="0.2">
      <c r="A42" s="18">
        <v>1</v>
      </c>
      <c r="B42" s="6" t="s">
        <v>3</v>
      </c>
      <c r="C42" s="7">
        <v>131091.35999999999</v>
      </c>
      <c r="D42" s="7">
        <v>26274.33</v>
      </c>
      <c r="E42" s="7">
        <v>-59952.3</v>
      </c>
      <c r="F42" s="7">
        <f t="shared" ref="F42:F61" si="2">SUM(C42:E42)</f>
        <v>97413.39</v>
      </c>
      <c r="G42" s="1"/>
      <c r="H42" s="1"/>
      <c r="I42" s="1"/>
      <c r="J42" s="1"/>
      <c r="K42" s="1"/>
      <c r="L42" s="1"/>
      <c r="M42" s="1"/>
    </row>
    <row r="43" spans="1:14" x14ac:dyDescent="0.2">
      <c r="A43" s="18">
        <v>2</v>
      </c>
      <c r="B43" s="6" t="s">
        <v>4</v>
      </c>
      <c r="C43" s="7">
        <v>111079.43</v>
      </c>
      <c r="D43" s="7">
        <v>12288.88</v>
      </c>
      <c r="E43" s="7">
        <v>-59952.3</v>
      </c>
      <c r="F43" s="7">
        <f t="shared" si="2"/>
        <v>63416.009999999995</v>
      </c>
      <c r="G43" s="1"/>
      <c r="H43" s="1"/>
      <c r="I43" s="1"/>
      <c r="J43" s="1"/>
      <c r="K43" s="1"/>
      <c r="L43" s="1"/>
      <c r="M43" s="1"/>
    </row>
    <row r="44" spans="1:14" x14ac:dyDescent="0.2">
      <c r="A44" s="18">
        <v>3</v>
      </c>
      <c r="B44" s="6" t="s">
        <v>18</v>
      </c>
      <c r="C44" s="7">
        <v>84730.1</v>
      </c>
      <c r="D44" s="7">
        <v>6533.82</v>
      </c>
      <c r="E44" s="7">
        <v>-59952.3</v>
      </c>
      <c r="F44" s="7">
        <f t="shared" si="2"/>
        <v>31311.62000000001</v>
      </c>
      <c r="G44" s="1"/>
      <c r="H44" s="1"/>
      <c r="I44" s="1"/>
      <c r="J44" s="1"/>
      <c r="K44" s="1"/>
      <c r="L44" s="1"/>
      <c r="M44" s="1"/>
    </row>
    <row r="45" spans="1:14" x14ac:dyDescent="0.2">
      <c r="A45" s="18">
        <v>4</v>
      </c>
      <c r="B45" s="6" t="s">
        <v>19</v>
      </c>
      <c r="C45" s="7">
        <v>327668.06</v>
      </c>
      <c r="D45" s="7">
        <v>279999.07</v>
      </c>
      <c r="E45" s="7">
        <v>-59952.3</v>
      </c>
      <c r="F45" s="7">
        <f t="shared" si="2"/>
        <v>547714.82999999996</v>
      </c>
      <c r="G45" s="1"/>
      <c r="H45" s="1"/>
      <c r="I45" s="1"/>
      <c r="J45" s="1"/>
      <c r="K45" s="1"/>
      <c r="L45" s="1"/>
      <c r="M45" s="1"/>
    </row>
    <row r="46" spans="1:14" x14ac:dyDescent="0.2">
      <c r="A46" s="18">
        <v>5</v>
      </c>
      <c r="B46" s="6" t="s">
        <v>5</v>
      </c>
      <c r="C46" s="7">
        <v>192473.43</v>
      </c>
      <c r="D46" s="7">
        <v>56037.96</v>
      </c>
      <c r="E46" s="7">
        <v>-59952.3</v>
      </c>
      <c r="F46" s="7">
        <f t="shared" si="2"/>
        <v>188559.08999999997</v>
      </c>
    </row>
    <row r="47" spans="1:14" x14ac:dyDescent="0.2">
      <c r="A47" s="18">
        <v>6</v>
      </c>
      <c r="B47" s="6" t="s">
        <v>15</v>
      </c>
      <c r="C47" s="7">
        <v>115637.73</v>
      </c>
      <c r="D47" s="7">
        <v>20575.87</v>
      </c>
      <c r="E47" s="7">
        <v>-59952.3</v>
      </c>
      <c r="F47" s="7">
        <f t="shared" si="2"/>
        <v>76261.3</v>
      </c>
    </row>
    <row r="48" spans="1:14" x14ac:dyDescent="0.2">
      <c r="A48" s="18">
        <v>7</v>
      </c>
      <c r="B48" s="6" t="s">
        <v>16</v>
      </c>
      <c r="C48" s="7">
        <v>84142.84</v>
      </c>
      <c r="D48" s="7">
        <v>6100.3</v>
      </c>
      <c r="E48" s="7">
        <v>-59952.3</v>
      </c>
      <c r="F48" s="7">
        <f t="shared" si="2"/>
        <v>30290.839999999997</v>
      </c>
    </row>
    <row r="49" spans="1:6" x14ac:dyDescent="0.2">
      <c r="A49" s="18">
        <v>8</v>
      </c>
      <c r="B49" s="6" t="s">
        <v>6</v>
      </c>
      <c r="C49" s="7">
        <v>110893.34</v>
      </c>
      <c r="D49" s="7">
        <v>24138.76</v>
      </c>
      <c r="E49" s="7">
        <v>-59952.3</v>
      </c>
      <c r="F49" s="7">
        <f t="shared" si="2"/>
        <v>75079.8</v>
      </c>
    </row>
    <row r="50" spans="1:6" x14ac:dyDescent="0.2">
      <c r="A50" s="18">
        <v>9</v>
      </c>
      <c r="B50" s="6" t="s">
        <v>7</v>
      </c>
      <c r="C50" s="7">
        <v>88954.35</v>
      </c>
      <c r="D50" s="7">
        <v>10952.02</v>
      </c>
      <c r="E50" s="7">
        <v>-59952.3</v>
      </c>
      <c r="F50" s="7">
        <f t="shared" si="2"/>
        <v>39954.070000000007</v>
      </c>
    </row>
    <row r="51" spans="1:6" x14ac:dyDescent="0.2">
      <c r="A51" s="18">
        <v>10</v>
      </c>
      <c r="B51" s="6" t="s">
        <v>14</v>
      </c>
      <c r="C51" s="7">
        <v>193501.35</v>
      </c>
      <c r="D51" s="7">
        <v>8590</v>
      </c>
      <c r="E51" s="7">
        <v>-59952.3</v>
      </c>
      <c r="F51" s="7">
        <f t="shared" si="2"/>
        <v>142139.04999999999</v>
      </c>
    </row>
    <row r="52" spans="1:6" x14ac:dyDescent="0.2">
      <c r="A52" s="18">
        <v>11</v>
      </c>
      <c r="B52" s="6" t="s">
        <v>8</v>
      </c>
      <c r="C52" s="7">
        <v>119945.72</v>
      </c>
      <c r="D52" s="7">
        <v>17676.32</v>
      </c>
      <c r="E52" s="7">
        <v>-59952.3</v>
      </c>
      <c r="F52" s="7">
        <f t="shared" si="2"/>
        <v>77669.740000000005</v>
      </c>
    </row>
    <row r="53" spans="1:6" x14ac:dyDescent="0.2">
      <c r="A53" s="18">
        <v>12</v>
      </c>
      <c r="B53" s="6" t="s">
        <v>9</v>
      </c>
      <c r="C53" s="7">
        <v>125684.32</v>
      </c>
      <c r="D53" s="7">
        <v>14076.61</v>
      </c>
      <c r="E53" s="7">
        <v>-59952.3</v>
      </c>
      <c r="F53" s="7">
        <f t="shared" si="2"/>
        <v>79808.62999999999</v>
      </c>
    </row>
    <row r="54" spans="1:6" x14ac:dyDescent="0.2">
      <c r="A54" s="18">
        <v>13</v>
      </c>
      <c r="B54" s="6" t="s">
        <v>10</v>
      </c>
      <c r="C54" s="7">
        <v>160116.62</v>
      </c>
      <c r="D54" s="7">
        <v>26049.74</v>
      </c>
      <c r="E54" s="7">
        <v>-59952.3</v>
      </c>
      <c r="F54" s="7">
        <f t="shared" si="2"/>
        <v>126214.05999999998</v>
      </c>
    </row>
    <row r="55" spans="1:6" x14ac:dyDescent="0.2">
      <c r="A55" s="18">
        <v>14</v>
      </c>
      <c r="B55" s="6" t="s">
        <v>24</v>
      </c>
      <c r="C55" s="7">
        <v>105794.33</v>
      </c>
      <c r="D55" s="7">
        <v>5136.46</v>
      </c>
      <c r="E55" s="7">
        <v>-59952.3</v>
      </c>
      <c r="F55" s="7">
        <f t="shared" si="2"/>
        <v>50978.490000000005</v>
      </c>
    </row>
    <row r="56" spans="1:6" x14ac:dyDescent="0.2">
      <c r="A56" s="18">
        <v>15</v>
      </c>
      <c r="B56" s="6" t="s">
        <v>23</v>
      </c>
      <c r="C56" s="7">
        <v>109318.5</v>
      </c>
      <c r="D56" s="7">
        <v>14929.21</v>
      </c>
      <c r="E56" s="7">
        <v>-59952.3</v>
      </c>
      <c r="F56" s="7">
        <f t="shared" si="2"/>
        <v>64295.409999999989</v>
      </c>
    </row>
    <row r="57" spans="1:6" x14ac:dyDescent="0.2">
      <c r="A57" s="18">
        <v>16</v>
      </c>
      <c r="B57" s="6" t="s">
        <v>22</v>
      </c>
      <c r="C57" s="7">
        <v>228158.15</v>
      </c>
      <c r="D57" s="7">
        <v>59451.75</v>
      </c>
      <c r="E57" s="7">
        <v>-59952.3</v>
      </c>
      <c r="F57" s="7">
        <f t="shared" si="2"/>
        <v>227657.60000000003</v>
      </c>
    </row>
    <row r="58" spans="1:6" x14ac:dyDescent="0.2">
      <c r="A58" s="18">
        <v>17</v>
      </c>
      <c r="B58" s="6" t="s">
        <v>11</v>
      </c>
      <c r="C58" s="7">
        <v>107590.22</v>
      </c>
      <c r="D58" s="7">
        <v>22644.59</v>
      </c>
      <c r="E58" s="7">
        <v>-59952.3</v>
      </c>
      <c r="F58" s="7">
        <f t="shared" si="2"/>
        <v>70282.509999999995</v>
      </c>
    </row>
    <row r="59" spans="1:6" x14ac:dyDescent="0.2">
      <c r="A59" s="18">
        <v>18</v>
      </c>
      <c r="B59" s="6" t="s">
        <v>2</v>
      </c>
      <c r="C59" s="7">
        <v>816554.05</v>
      </c>
      <c r="D59" s="7">
        <v>461623.46</v>
      </c>
      <c r="E59" s="7">
        <v>-59952.3</v>
      </c>
      <c r="F59" s="7">
        <f t="shared" si="2"/>
        <v>1218225.21</v>
      </c>
    </row>
    <row r="60" spans="1:6" x14ac:dyDescent="0.2">
      <c r="A60" s="18">
        <v>19</v>
      </c>
      <c r="B60" s="6" t="s">
        <v>12</v>
      </c>
      <c r="C60" s="7">
        <v>121502.52</v>
      </c>
      <c r="D60" s="7">
        <v>16179.86</v>
      </c>
      <c r="E60" s="7">
        <v>-59952.3</v>
      </c>
      <c r="F60" s="7">
        <f t="shared" si="2"/>
        <v>77730.080000000002</v>
      </c>
    </row>
    <row r="61" spans="1:6" x14ac:dyDescent="0.2">
      <c r="A61" s="18">
        <v>20</v>
      </c>
      <c r="B61" s="6" t="s">
        <v>13</v>
      </c>
      <c r="C61" s="7">
        <v>153889.60999999999</v>
      </c>
      <c r="D61" s="7">
        <v>47658.99</v>
      </c>
      <c r="E61" s="7">
        <v>-59952.23</v>
      </c>
      <c r="F61" s="7">
        <f t="shared" si="2"/>
        <v>141596.36999999997</v>
      </c>
    </row>
    <row r="62" spans="1:6" x14ac:dyDescent="0.2">
      <c r="A62" s="31" t="s">
        <v>0</v>
      </c>
      <c r="B62" s="32"/>
      <c r="C62" s="16">
        <f>SUM(C42:C61)</f>
        <v>3488726.0300000003</v>
      </c>
      <c r="D62" s="16">
        <f t="shared" ref="D62:F62" si="3">SUM(D42:D61)</f>
        <v>1136918</v>
      </c>
      <c r="E62" s="16">
        <f t="shared" si="3"/>
        <v>-1199045.9300000004</v>
      </c>
      <c r="F62" s="16">
        <f t="shared" si="3"/>
        <v>3426598.1</v>
      </c>
    </row>
    <row r="66" spans="1:6" x14ac:dyDescent="0.2">
      <c r="A66" s="26" t="s">
        <v>39</v>
      </c>
      <c r="B66" s="26"/>
      <c r="C66" s="26"/>
      <c r="D66" s="26"/>
      <c r="E66" s="26"/>
      <c r="F66" s="26"/>
    </row>
    <row r="67" spans="1:6" x14ac:dyDescent="0.2">
      <c r="A67" s="26"/>
      <c r="B67" s="26"/>
      <c r="C67" s="26"/>
      <c r="D67" s="26"/>
      <c r="E67" s="26"/>
      <c r="F67" s="26"/>
    </row>
    <row r="68" spans="1:6" x14ac:dyDescent="0.2">
      <c r="A68" s="4"/>
      <c r="B68" s="4"/>
      <c r="C68" s="4"/>
      <c r="D68" s="4"/>
      <c r="E68" s="4"/>
      <c r="F68" s="5"/>
    </row>
    <row r="69" spans="1:6" x14ac:dyDescent="0.2">
      <c r="A69" s="33" t="s">
        <v>1</v>
      </c>
      <c r="B69" s="33" t="s">
        <v>26</v>
      </c>
      <c r="C69" s="22" t="s">
        <v>27</v>
      </c>
      <c r="D69" s="22" t="s">
        <v>28</v>
      </c>
      <c r="E69" s="22" t="s">
        <v>31</v>
      </c>
      <c r="F69" s="22" t="s">
        <v>36</v>
      </c>
    </row>
    <row r="70" spans="1:6" x14ac:dyDescent="0.2">
      <c r="A70" s="34"/>
      <c r="B70" s="34"/>
      <c r="C70" s="23"/>
      <c r="D70" s="23"/>
      <c r="E70" s="23"/>
      <c r="F70" s="23"/>
    </row>
    <row r="71" spans="1:6" x14ac:dyDescent="0.2">
      <c r="A71" s="35"/>
      <c r="B71" s="35"/>
      <c r="C71" s="24"/>
      <c r="D71" s="24"/>
      <c r="E71" s="24"/>
      <c r="F71" s="24"/>
    </row>
    <row r="72" spans="1:6" x14ac:dyDescent="0.2">
      <c r="A72" s="18">
        <v>1</v>
      </c>
      <c r="B72" s="6" t="s">
        <v>3</v>
      </c>
      <c r="C72" s="7">
        <v>11550.59</v>
      </c>
      <c r="D72" s="7">
        <v>7606.68</v>
      </c>
      <c r="E72" s="7">
        <v>43.24</v>
      </c>
      <c r="F72" s="7">
        <f t="shared" ref="F72:F91" si="4">SUM(C72:E72)</f>
        <v>19200.510000000002</v>
      </c>
    </row>
    <row r="73" spans="1:6" x14ac:dyDescent="0.2">
      <c r="A73" s="18">
        <v>2</v>
      </c>
      <c r="B73" s="6" t="s">
        <v>4</v>
      </c>
      <c r="C73" s="7">
        <v>9787.32</v>
      </c>
      <c r="D73" s="7">
        <v>3557.75</v>
      </c>
      <c r="E73" s="7">
        <v>10.25</v>
      </c>
      <c r="F73" s="7">
        <f t="shared" si="4"/>
        <v>13355.32</v>
      </c>
    </row>
    <row r="74" spans="1:6" x14ac:dyDescent="0.2">
      <c r="A74" s="18">
        <v>3</v>
      </c>
      <c r="B74" s="6" t="s">
        <v>18</v>
      </c>
      <c r="C74" s="7">
        <v>7465.66</v>
      </c>
      <c r="D74" s="7">
        <v>1891.61</v>
      </c>
      <c r="E74" s="7">
        <v>1.37</v>
      </c>
      <c r="F74" s="7">
        <f t="shared" si="4"/>
        <v>9358.6400000000012</v>
      </c>
    </row>
    <row r="75" spans="1:6" x14ac:dyDescent="0.2">
      <c r="A75" s="18">
        <v>4</v>
      </c>
      <c r="B75" s="6" t="s">
        <v>19</v>
      </c>
      <c r="C75" s="7">
        <v>28871.17</v>
      </c>
      <c r="D75" s="7">
        <v>81062.5</v>
      </c>
      <c r="E75" s="7">
        <v>4347.83</v>
      </c>
      <c r="F75" s="7">
        <f t="shared" si="4"/>
        <v>114281.5</v>
      </c>
    </row>
    <row r="76" spans="1:6" x14ac:dyDescent="0.2">
      <c r="A76" s="18">
        <v>5</v>
      </c>
      <c r="B76" s="6" t="s">
        <v>5</v>
      </c>
      <c r="C76" s="7">
        <v>16959.03</v>
      </c>
      <c r="D76" s="7">
        <v>16223.54</v>
      </c>
      <c r="E76" s="7">
        <v>207.18</v>
      </c>
      <c r="F76" s="7">
        <f t="shared" si="4"/>
        <v>33389.75</v>
      </c>
    </row>
    <row r="77" spans="1:6" x14ac:dyDescent="0.2">
      <c r="A77" s="18">
        <v>6</v>
      </c>
      <c r="B77" s="6" t="s">
        <v>15</v>
      </c>
      <c r="C77" s="7">
        <v>10188.959999999999</v>
      </c>
      <c r="D77" s="7">
        <v>5956.92</v>
      </c>
      <c r="E77" s="7">
        <v>0.67</v>
      </c>
      <c r="F77" s="7">
        <f t="shared" si="4"/>
        <v>16146.55</v>
      </c>
    </row>
    <row r="78" spans="1:6" x14ac:dyDescent="0.2">
      <c r="A78" s="18">
        <v>7</v>
      </c>
      <c r="B78" s="6" t="s">
        <v>16</v>
      </c>
      <c r="C78" s="7">
        <v>7413.91</v>
      </c>
      <c r="D78" s="7">
        <v>1766.1</v>
      </c>
      <c r="E78" s="7">
        <v>0.05</v>
      </c>
      <c r="F78" s="7">
        <f t="shared" si="4"/>
        <v>9180.06</v>
      </c>
    </row>
    <row r="79" spans="1:6" x14ac:dyDescent="0.2">
      <c r="A79" s="18">
        <v>8</v>
      </c>
      <c r="B79" s="6" t="s">
        <v>6</v>
      </c>
      <c r="C79" s="7">
        <v>9770.93</v>
      </c>
      <c r="D79" s="7">
        <v>6988.41</v>
      </c>
      <c r="E79" s="7">
        <v>40.909999999999997</v>
      </c>
      <c r="F79" s="7">
        <f t="shared" si="4"/>
        <v>16800.25</v>
      </c>
    </row>
    <row r="80" spans="1:6" x14ac:dyDescent="0.2">
      <c r="A80" s="18">
        <v>9</v>
      </c>
      <c r="B80" s="6" t="s">
        <v>7</v>
      </c>
      <c r="C80" s="7">
        <v>7837.86</v>
      </c>
      <c r="D80" s="7">
        <v>3170.72</v>
      </c>
      <c r="E80" s="7">
        <v>5.2</v>
      </c>
      <c r="F80" s="7">
        <f t="shared" si="4"/>
        <v>11013.78</v>
      </c>
    </row>
    <row r="81" spans="1:14" x14ac:dyDescent="0.2">
      <c r="A81" s="18">
        <v>10</v>
      </c>
      <c r="B81" s="6" t="s">
        <v>14</v>
      </c>
      <c r="C81" s="7">
        <v>17049.599999999999</v>
      </c>
      <c r="D81" s="7">
        <v>2486.89</v>
      </c>
      <c r="E81" s="7">
        <v>3.39</v>
      </c>
      <c r="F81" s="7">
        <f t="shared" si="4"/>
        <v>19539.879999999997</v>
      </c>
    </row>
    <row r="82" spans="1:14" x14ac:dyDescent="0.2">
      <c r="A82" s="18">
        <v>11</v>
      </c>
      <c r="B82" s="6" t="s">
        <v>8</v>
      </c>
      <c r="C82" s="7">
        <v>10568.54</v>
      </c>
      <c r="D82" s="7">
        <v>5117.47</v>
      </c>
      <c r="E82" s="7">
        <v>6.42</v>
      </c>
      <c r="F82" s="7">
        <f t="shared" si="4"/>
        <v>15692.430000000002</v>
      </c>
    </row>
    <row r="83" spans="1:14" x14ac:dyDescent="0.2">
      <c r="A83" s="18">
        <v>12</v>
      </c>
      <c r="B83" s="6" t="s">
        <v>9</v>
      </c>
      <c r="C83" s="7">
        <v>11074.17</v>
      </c>
      <c r="D83" s="7">
        <v>4075.32</v>
      </c>
      <c r="E83" s="7">
        <v>7.47</v>
      </c>
      <c r="F83" s="7">
        <f t="shared" si="4"/>
        <v>15156.96</v>
      </c>
    </row>
    <row r="84" spans="1:14" x14ac:dyDescent="0.2">
      <c r="A84" s="18">
        <v>13</v>
      </c>
      <c r="B84" s="6" t="s">
        <v>10</v>
      </c>
      <c r="C84" s="7">
        <v>14108.04</v>
      </c>
      <c r="D84" s="7">
        <v>7541.66</v>
      </c>
      <c r="E84" s="7">
        <v>29.92</v>
      </c>
      <c r="F84" s="7">
        <f t="shared" si="4"/>
        <v>21679.62</v>
      </c>
    </row>
    <row r="85" spans="1:14" x14ac:dyDescent="0.2">
      <c r="A85" s="18">
        <v>14</v>
      </c>
      <c r="B85" s="6" t="s">
        <v>24</v>
      </c>
      <c r="C85" s="7">
        <v>9321.65</v>
      </c>
      <c r="D85" s="7">
        <v>1487.06</v>
      </c>
      <c r="E85" s="7">
        <v>1.6</v>
      </c>
      <c r="F85" s="7">
        <f t="shared" si="4"/>
        <v>10810.31</v>
      </c>
    </row>
    <row r="86" spans="1:14" x14ac:dyDescent="0.2">
      <c r="A86" s="18">
        <v>15</v>
      </c>
      <c r="B86" s="6" t="s">
        <v>23</v>
      </c>
      <c r="C86" s="7">
        <v>9632.16</v>
      </c>
      <c r="D86" s="7">
        <v>4322.1499999999996</v>
      </c>
      <c r="E86" s="7">
        <v>11.87</v>
      </c>
      <c r="F86" s="7">
        <f t="shared" si="4"/>
        <v>13966.18</v>
      </c>
    </row>
    <row r="87" spans="1:14" x14ac:dyDescent="0.2">
      <c r="A87" s="18">
        <v>16</v>
      </c>
      <c r="B87" s="6" t="s">
        <v>22</v>
      </c>
      <c r="C87" s="7">
        <v>20103.25</v>
      </c>
      <c r="D87" s="7">
        <v>17211.87</v>
      </c>
      <c r="E87" s="7">
        <v>168.59</v>
      </c>
      <c r="F87" s="7">
        <f t="shared" si="4"/>
        <v>37483.709999999992</v>
      </c>
    </row>
    <row r="88" spans="1:14" x14ac:dyDescent="0.2">
      <c r="A88" s="18">
        <v>17</v>
      </c>
      <c r="B88" s="6" t="s">
        <v>11</v>
      </c>
      <c r="C88" s="7">
        <v>9479.8799999999992</v>
      </c>
      <c r="D88" s="7">
        <v>6555.83</v>
      </c>
      <c r="E88" s="7">
        <v>19.52</v>
      </c>
      <c r="F88" s="7">
        <f t="shared" si="4"/>
        <v>16055.23</v>
      </c>
    </row>
    <row r="89" spans="1:14" x14ac:dyDescent="0.2">
      <c r="A89" s="18">
        <v>18</v>
      </c>
      <c r="B89" s="6" t="s">
        <v>2</v>
      </c>
      <c r="C89" s="7">
        <v>71947.41</v>
      </c>
      <c r="D89" s="7">
        <v>133644.56</v>
      </c>
      <c r="E89" s="7">
        <v>15130.61</v>
      </c>
      <c r="F89" s="7">
        <f t="shared" si="4"/>
        <v>220722.58000000002</v>
      </c>
    </row>
    <row r="90" spans="1:14" x14ac:dyDescent="0.2">
      <c r="A90" s="18">
        <v>19</v>
      </c>
      <c r="B90" s="6" t="s">
        <v>12</v>
      </c>
      <c r="C90" s="7">
        <v>10705.71</v>
      </c>
      <c r="D90" s="7">
        <v>4684.2299999999996</v>
      </c>
      <c r="E90" s="7">
        <v>6.25</v>
      </c>
      <c r="F90" s="7">
        <f t="shared" si="4"/>
        <v>15396.189999999999</v>
      </c>
    </row>
    <row r="91" spans="1:14" x14ac:dyDescent="0.2">
      <c r="A91" s="18">
        <v>20</v>
      </c>
      <c r="B91" s="6" t="s">
        <v>13</v>
      </c>
      <c r="C91" s="7">
        <v>13559.39</v>
      </c>
      <c r="D91" s="7">
        <v>13797.73</v>
      </c>
      <c r="E91" s="7">
        <v>160.19</v>
      </c>
      <c r="F91" s="7">
        <f t="shared" si="4"/>
        <v>27517.309999999998</v>
      </c>
    </row>
    <row r="92" spans="1:14" x14ac:dyDescent="0.2">
      <c r="A92" s="31" t="s">
        <v>0</v>
      </c>
      <c r="B92" s="32"/>
      <c r="C92" s="16">
        <f>SUM(C72:C91)</f>
        <v>307395.23000000004</v>
      </c>
      <c r="D92" s="16">
        <f t="shared" ref="D92:F92" si="5">SUM(D72:D91)</f>
        <v>329149</v>
      </c>
      <c r="E92" s="16">
        <f t="shared" si="5"/>
        <v>20202.530000000002</v>
      </c>
      <c r="F92" s="16">
        <f t="shared" si="5"/>
        <v>656746.76</v>
      </c>
    </row>
    <row r="96" spans="1:14" x14ac:dyDescent="0.2">
      <c r="A96" s="27" t="s">
        <v>37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</row>
    <row r="97" spans="1:14" x14ac:dyDescent="0.2">
      <c r="A97" s="27" t="s">
        <v>41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</row>
    <row r="98" spans="1:14" x14ac:dyDescent="0.2">
      <c r="N98" s="8"/>
    </row>
    <row r="99" spans="1:14" x14ac:dyDescent="0.2">
      <c r="A99" s="33" t="s">
        <v>1</v>
      </c>
      <c r="B99" s="33" t="s">
        <v>26</v>
      </c>
      <c r="C99" s="22" t="s">
        <v>27</v>
      </c>
      <c r="D99" s="22" t="s">
        <v>28</v>
      </c>
      <c r="E99" s="22" t="s">
        <v>29</v>
      </c>
      <c r="F99" s="22" t="s">
        <v>30</v>
      </c>
      <c r="G99" s="22" t="s">
        <v>31</v>
      </c>
      <c r="H99" s="22" t="s">
        <v>40</v>
      </c>
      <c r="I99" s="22" t="s">
        <v>32</v>
      </c>
      <c r="J99" s="22" t="s">
        <v>33</v>
      </c>
      <c r="K99" s="22" t="s">
        <v>34</v>
      </c>
      <c r="L99" s="22" t="s">
        <v>35</v>
      </c>
      <c r="M99" s="22" t="s">
        <v>42</v>
      </c>
      <c r="N99" s="22" t="s">
        <v>36</v>
      </c>
    </row>
    <row r="100" spans="1:14" x14ac:dyDescent="0.2">
      <c r="A100" s="34"/>
      <c r="B100" s="34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 x14ac:dyDescent="0.2">
      <c r="A101" s="35"/>
      <c r="B101" s="35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</row>
    <row r="102" spans="1:14" x14ac:dyDescent="0.2">
      <c r="A102" s="9">
        <v>1</v>
      </c>
      <c r="B102" s="3" t="s">
        <v>3</v>
      </c>
      <c r="C102" s="2">
        <f t="shared" ref="C102:E117" si="6">C14+C42</f>
        <v>5626399.0900000008</v>
      </c>
      <c r="D102" s="2">
        <f t="shared" si="6"/>
        <v>1628862.56</v>
      </c>
      <c r="E102" s="2">
        <f t="shared" si="6"/>
        <v>199577.78999999998</v>
      </c>
      <c r="F102" s="2">
        <f t="shared" ref="F102:L117" si="7">F14</f>
        <v>151377.51999999999</v>
      </c>
      <c r="G102" s="2">
        <f t="shared" si="7"/>
        <v>121540.04</v>
      </c>
      <c r="H102" s="2">
        <f t="shared" si="7"/>
        <v>248083.64</v>
      </c>
      <c r="I102" s="2">
        <f t="shared" si="7"/>
        <v>1920441</v>
      </c>
      <c r="J102" s="2">
        <f t="shared" si="7"/>
        <v>7321.45</v>
      </c>
      <c r="K102" s="2">
        <f t="shared" si="7"/>
        <v>22542.03</v>
      </c>
      <c r="L102" s="2">
        <f t="shared" si="7"/>
        <v>0</v>
      </c>
      <c r="M102" s="2">
        <f>F72</f>
        <v>19200.510000000002</v>
      </c>
      <c r="N102" s="2">
        <f>SUM(C102:M102)</f>
        <v>9945345.629999999</v>
      </c>
    </row>
    <row r="103" spans="1:14" x14ac:dyDescent="0.2">
      <c r="A103" s="9">
        <v>2</v>
      </c>
      <c r="B103" s="3" t="s">
        <v>4</v>
      </c>
      <c r="C103" s="2">
        <f t="shared" si="6"/>
        <v>4078563.1100000003</v>
      </c>
      <c r="D103" s="2">
        <f t="shared" si="6"/>
        <v>1081257.7999999998</v>
      </c>
      <c r="E103" s="2">
        <f t="shared" si="6"/>
        <v>240163.66000000003</v>
      </c>
      <c r="F103" s="2">
        <f t="shared" si="7"/>
        <v>62612.54</v>
      </c>
      <c r="G103" s="2">
        <f t="shared" si="7"/>
        <v>49394.16</v>
      </c>
      <c r="H103" s="2">
        <f t="shared" si="7"/>
        <v>121258.59</v>
      </c>
      <c r="I103" s="2">
        <f t="shared" si="7"/>
        <v>30433</v>
      </c>
      <c r="J103" s="2">
        <f t="shared" si="7"/>
        <v>5750.31</v>
      </c>
      <c r="K103" s="2">
        <f t="shared" si="7"/>
        <v>17704.64</v>
      </c>
      <c r="L103" s="2">
        <f t="shared" si="7"/>
        <v>0</v>
      </c>
      <c r="M103" s="2">
        <f t="shared" ref="M103:M121" si="8">F73</f>
        <v>13355.32</v>
      </c>
      <c r="N103" s="2">
        <f t="shared" ref="N103:N121" si="9">SUM(C103:M103)</f>
        <v>5700493.1299999999</v>
      </c>
    </row>
    <row r="104" spans="1:14" x14ac:dyDescent="0.2">
      <c r="A104" s="9">
        <v>3</v>
      </c>
      <c r="B104" s="3" t="s">
        <v>18</v>
      </c>
      <c r="C104" s="2">
        <f t="shared" si="6"/>
        <v>4981890.25</v>
      </c>
      <c r="D104" s="2">
        <f t="shared" si="6"/>
        <v>997735.13</v>
      </c>
      <c r="E104" s="2">
        <f t="shared" si="6"/>
        <v>247663.22000000003</v>
      </c>
      <c r="F104" s="2">
        <f t="shared" si="7"/>
        <v>46008.13</v>
      </c>
      <c r="G104" s="2">
        <f t="shared" si="7"/>
        <v>36013.360000000001</v>
      </c>
      <c r="H104" s="2">
        <f t="shared" si="7"/>
        <v>107621.18</v>
      </c>
      <c r="I104" s="2">
        <f t="shared" si="7"/>
        <v>680995</v>
      </c>
      <c r="J104" s="2">
        <f t="shared" si="7"/>
        <v>9422.9500000000007</v>
      </c>
      <c r="K104" s="2">
        <f t="shared" si="7"/>
        <v>29012.36</v>
      </c>
      <c r="L104" s="2">
        <f t="shared" si="7"/>
        <v>0</v>
      </c>
      <c r="M104" s="2">
        <f t="shared" si="8"/>
        <v>9358.6400000000012</v>
      </c>
      <c r="N104" s="2">
        <f t="shared" si="9"/>
        <v>7145720.2199999997</v>
      </c>
    </row>
    <row r="105" spans="1:14" x14ac:dyDescent="0.2">
      <c r="A105" s="9">
        <v>4</v>
      </c>
      <c r="B105" s="3" t="s">
        <v>19</v>
      </c>
      <c r="C105" s="2">
        <f t="shared" si="6"/>
        <v>8225917.5799999991</v>
      </c>
      <c r="D105" s="2">
        <f t="shared" si="6"/>
        <v>2828086.3</v>
      </c>
      <c r="E105" s="2">
        <f t="shared" si="6"/>
        <v>224723.38</v>
      </c>
      <c r="F105" s="2">
        <f t="shared" si="7"/>
        <v>433753.81</v>
      </c>
      <c r="G105" s="2">
        <f t="shared" si="7"/>
        <v>435624.08</v>
      </c>
      <c r="H105" s="2">
        <f t="shared" si="7"/>
        <v>519250.03</v>
      </c>
      <c r="I105" s="2">
        <f t="shared" si="7"/>
        <v>14618094</v>
      </c>
      <c r="J105" s="2">
        <f t="shared" si="7"/>
        <v>18263.87</v>
      </c>
      <c r="K105" s="2">
        <f t="shared" si="7"/>
        <v>56232.68</v>
      </c>
      <c r="L105" s="2">
        <f t="shared" si="7"/>
        <v>0</v>
      </c>
      <c r="M105" s="2">
        <f t="shared" si="8"/>
        <v>114281.5</v>
      </c>
      <c r="N105" s="2">
        <f t="shared" si="9"/>
        <v>27474227.23</v>
      </c>
    </row>
    <row r="106" spans="1:14" x14ac:dyDescent="0.2">
      <c r="A106" s="9">
        <v>5</v>
      </c>
      <c r="B106" s="3" t="s">
        <v>5</v>
      </c>
      <c r="C106" s="2">
        <f t="shared" si="6"/>
        <v>7640320.3099999996</v>
      </c>
      <c r="D106" s="2">
        <f t="shared" si="6"/>
        <v>2212481.0099999998</v>
      </c>
      <c r="E106" s="2">
        <f t="shared" si="6"/>
        <v>180387.72999999998</v>
      </c>
      <c r="F106" s="2">
        <f t="shared" si="7"/>
        <v>283732.68</v>
      </c>
      <c r="G106" s="2">
        <f t="shared" si="7"/>
        <v>224767.35</v>
      </c>
      <c r="H106" s="2">
        <f t="shared" si="7"/>
        <v>401739.59</v>
      </c>
      <c r="I106" s="2">
        <f t="shared" si="7"/>
        <v>742007</v>
      </c>
      <c r="J106" s="2">
        <f t="shared" si="7"/>
        <v>10784.05</v>
      </c>
      <c r="K106" s="2">
        <f t="shared" si="7"/>
        <v>33203.050000000003</v>
      </c>
      <c r="L106" s="2">
        <f t="shared" si="7"/>
        <v>0</v>
      </c>
      <c r="M106" s="2">
        <f t="shared" si="8"/>
        <v>33389.75</v>
      </c>
      <c r="N106" s="2">
        <f t="shared" si="9"/>
        <v>11762812.520000001</v>
      </c>
    </row>
    <row r="107" spans="1:14" x14ac:dyDescent="0.2">
      <c r="A107" s="9">
        <v>6</v>
      </c>
      <c r="B107" s="3" t="s">
        <v>15</v>
      </c>
      <c r="C107" s="2">
        <f t="shared" si="6"/>
        <v>3611071.26</v>
      </c>
      <c r="D107" s="2">
        <f t="shared" si="6"/>
        <v>737997.84</v>
      </c>
      <c r="E107" s="2">
        <f t="shared" si="6"/>
        <v>322438.27</v>
      </c>
      <c r="F107" s="2">
        <f t="shared" si="7"/>
        <v>144400.64000000001</v>
      </c>
      <c r="G107" s="2">
        <f t="shared" si="7"/>
        <v>106022.98</v>
      </c>
      <c r="H107" s="2">
        <f t="shared" si="7"/>
        <v>449315.91</v>
      </c>
      <c r="I107" s="2">
        <f t="shared" si="7"/>
        <v>1230231</v>
      </c>
      <c r="J107" s="2">
        <f t="shared" si="7"/>
        <v>7253.34</v>
      </c>
      <c r="K107" s="2">
        <f t="shared" si="7"/>
        <v>22332.35</v>
      </c>
      <c r="L107" s="2">
        <f t="shared" si="7"/>
        <v>0</v>
      </c>
      <c r="M107" s="2">
        <f t="shared" si="8"/>
        <v>16146.55</v>
      </c>
      <c r="N107" s="2">
        <f t="shared" si="9"/>
        <v>6647210.1399999987</v>
      </c>
    </row>
    <row r="108" spans="1:14" x14ac:dyDescent="0.2">
      <c r="A108" s="9">
        <v>7</v>
      </c>
      <c r="B108" s="3" t="s">
        <v>16</v>
      </c>
      <c r="C108" s="2">
        <f t="shared" si="6"/>
        <v>3861749.55</v>
      </c>
      <c r="D108" s="2">
        <f t="shared" si="6"/>
        <v>664628.45000000007</v>
      </c>
      <c r="E108" s="2">
        <f t="shared" si="6"/>
        <v>318467.91000000003</v>
      </c>
      <c r="F108" s="2">
        <f t="shared" si="7"/>
        <v>47469.27</v>
      </c>
      <c r="G108" s="2">
        <f t="shared" si="7"/>
        <v>36546.54</v>
      </c>
      <c r="H108" s="2">
        <f t="shared" si="7"/>
        <v>146188.82999999999</v>
      </c>
      <c r="I108" s="2">
        <f t="shared" si="7"/>
        <v>0</v>
      </c>
      <c r="J108" s="2">
        <f t="shared" si="7"/>
        <v>8133.55</v>
      </c>
      <c r="K108" s="2">
        <f t="shared" si="7"/>
        <v>25042.41</v>
      </c>
      <c r="L108" s="2">
        <f t="shared" si="7"/>
        <v>0</v>
      </c>
      <c r="M108" s="2">
        <f t="shared" si="8"/>
        <v>9180.06</v>
      </c>
      <c r="N108" s="2">
        <f t="shared" si="9"/>
        <v>5117406.5699999994</v>
      </c>
    </row>
    <row r="109" spans="1:14" x14ac:dyDescent="0.2">
      <c r="A109" s="9">
        <v>8</v>
      </c>
      <c r="B109" s="3" t="s">
        <v>6</v>
      </c>
      <c r="C109" s="2">
        <f t="shared" si="6"/>
        <v>4912243.42</v>
      </c>
      <c r="D109" s="2">
        <f t="shared" si="6"/>
        <v>1423319.73</v>
      </c>
      <c r="E109" s="2">
        <f t="shared" si="6"/>
        <v>212371.16000000003</v>
      </c>
      <c r="F109" s="2">
        <f t="shared" si="7"/>
        <v>114332.44</v>
      </c>
      <c r="G109" s="2">
        <f t="shared" si="7"/>
        <v>90348.58</v>
      </c>
      <c r="H109" s="2">
        <f t="shared" si="7"/>
        <v>179893.93</v>
      </c>
      <c r="I109" s="2">
        <f t="shared" si="7"/>
        <v>1256791</v>
      </c>
      <c r="J109" s="2">
        <f t="shared" si="7"/>
        <v>6406.13</v>
      </c>
      <c r="K109" s="2">
        <f t="shared" si="7"/>
        <v>19723.87</v>
      </c>
      <c r="L109" s="2">
        <f t="shared" si="7"/>
        <v>0</v>
      </c>
      <c r="M109" s="2">
        <f t="shared" si="8"/>
        <v>16800.25</v>
      </c>
      <c r="N109" s="2">
        <f t="shared" si="9"/>
        <v>8232230.5100000007</v>
      </c>
    </row>
    <row r="110" spans="1:14" x14ac:dyDescent="0.2">
      <c r="A110" s="9">
        <v>9</v>
      </c>
      <c r="B110" s="3" t="s">
        <v>7</v>
      </c>
      <c r="C110" s="2">
        <f t="shared" si="6"/>
        <v>4541539.4399999995</v>
      </c>
      <c r="D110" s="2">
        <f t="shared" si="6"/>
        <v>1213420.8</v>
      </c>
      <c r="E110" s="2">
        <f t="shared" si="6"/>
        <v>224723.38</v>
      </c>
      <c r="F110" s="2">
        <f t="shared" si="7"/>
        <v>71566.11</v>
      </c>
      <c r="G110" s="2">
        <f t="shared" si="7"/>
        <v>55846.45</v>
      </c>
      <c r="H110" s="2">
        <f t="shared" si="7"/>
        <v>159013.92000000001</v>
      </c>
      <c r="I110" s="2">
        <f t="shared" si="7"/>
        <v>0</v>
      </c>
      <c r="J110" s="2">
        <f t="shared" si="7"/>
        <v>6330.48</v>
      </c>
      <c r="K110" s="2">
        <f t="shared" si="7"/>
        <v>19490.939999999999</v>
      </c>
      <c r="L110" s="2">
        <f t="shared" si="7"/>
        <v>0</v>
      </c>
      <c r="M110" s="2">
        <f t="shared" si="8"/>
        <v>11013.78</v>
      </c>
      <c r="N110" s="2">
        <f t="shared" si="9"/>
        <v>6302945.3000000007</v>
      </c>
    </row>
    <row r="111" spans="1:14" x14ac:dyDescent="0.2">
      <c r="A111" s="9">
        <v>10</v>
      </c>
      <c r="B111" s="3" t="s">
        <v>14</v>
      </c>
      <c r="C111" s="2">
        <f t="shared" si="6"/>
        <v>3312043.0300000003</v>
      </c>
      <c r="D111" s="2">
        <f t="shared" si="6"/>
        <v>702782.4</v>
      </c>
      <c r="E111" s="2">
        <f t="shared" si="6"/>
        <v>309424.32</v>
      </c>
      <c r="F111" s="2">
        <f t="shared" si="7"/>
        <v>54179.1</v>
      </c>
      <c r="G111" s="2">
        <f t="shared" si="7"/>
        <v>41921.71</v>
      </c>
      <c r="H111" s="2">
        <f t="shared" si="7"/>
        <v>162316.29</v>
      </c>
      <c r="I111" s="2">
        <f t="shared" si="7"/>
        <v>0</v>
      </c>
      <c r="J111" s="2">
        <f t="shared" si="7"/>
        <v>5624.56</v>
      </c>
      <c r="K111" s="2">
        <f t="shared" si="7"/>
        <v>17317.47</v>
      </c>
      <c r="L111" s="2">
        <f t="shared" si="7"/>
        <v>0</v>
      </c>
      <c r="M111" s="2">
        <f t="shared" si="8"/>
        <v>19539.879999999997</v>
      </c>
      <c r="N111" s="2">
        <f t="shared" si="9"/>
        <v>4625148.7599999988</v>
      </c>
    </row>
    <row r="112" spans="1:14" x14ac:dyDescent="0.2">
      <c r="A112" s="9">
        <v>11</v>
      </c>
      <c r="B112" s="3" t="s">
        <v>8</v>
      </c>
      <c r="C112" s="2">
        <f t="shared" si="6"/>
        <v>4973717.58</v>
      </c>
      <c r="D112" s="2">
        <f t="shared" si="6"/>
        <v>1801648.12</v>
      </c>
      <c r="E112" s="2">
        <f t="shared" si="6"/>
        <v>223399.93</v>
      </c>
      <c r="F112" s="2">
        <f t="shared" si="7"/>
        <v>139745.89000000001</v>
      </c>
      <c r="G112" s="2">
        <f t="shared" si="7"/>
        <v>111864.45</v>
      </c>
      <c r="H112" s="2">
        <f t="shared" si="7"/>
        <v>319687.09999999998</v>
      </c>
      <c r="I112" s="2">
        <f t="shared" si="7"/>
        <v>9637</v>
      </c>
      <c r="J112" s="2">
        <f t="shared" si="7"/>
        <v>7622.87</v>
      </c>
      <c r="K112" s="2">
        <f t="shared" si="7"/>
        <v>23470.07</v>
      </c>
      <c r="L112" s="2">
        <f t="shared" si="7"/>
        <v>0</v>
      </c>
      <c r="M112" s="2">
        <f t="shared" si="8"/>
        <v>15692.430000000002</v>
      </c>
      <c r="N112" s="2">
        <f t="shared" si="9"/>
        <v>7626485.4399999995</v>
      </c>
    </row>
    <row r="113" spans="1:14" x14ac:dyDescent="0.2">
      <c r="A113" s="9">
        <v>12</v>
      </c>
      <c r="B113" s="3" t="s">
        <v>9</v>
      </c>
      <c r="C113" s="2">
        <f t="shared" si="6"/>
        <v>5012882.1100000003</v>
      </c>
      <c r="D113" s="2">
        <f t="shared" si="6"/>
        <v>1439894.9700000002</v>
      </c>
      <c r="E113" s="2">
        <f t="shared" si="6"/>
        <v>207297.93</v>
      </c>
      <c r="F113" s="2">
        <f t="shared" si="7"/>
        <v>94090.91</v>
      </c>
      <c r="G113" s="2">
        <f t="shared" si="7"/>
        <v>72975.789999999994</v>
      </c>
      <c r="H113" s="2">
        <f t="shared" si="7"/>
        <v>174323.1</v>
      </c>
      <c r="I113" s="2">
        <f t="shared" si="7"/>
        <v>3080</v>
      </c>
      <c r="J113" s="2">
        <f t="shared" si="7"/>
        <v>6153.51</v>
      </c>
      <c r="K113" s="2">
        <f t="shared" si="7"/>
        <v>18946.07</v>
      </c>
      <c r="L113" s="2">
        <f t="shared" si="7"/>
        <v>0</v>
      </c>
      <c r="M113" s="2">
        <f t="shared" si="8"/>
        <v>15156.96</v>
      </c>
      <c r="N113" s="2">
        <f t="shared" si="9"/>
        <v>7044801.3499999996</v>
      </c>
    </row>
    <row r="114" spans="1:14" x14ac:dyDescent="0.2">
      <c r="A114" s="9">
        <v>13</v>
      </c>
      <c r="B114" s="3" t="s">
        <v>10</v>
      </c>
      <c r="C114" s="2">
        <f t="shared" si="6"/>
        <v>6830916.9299999997</v>
      </c>
      <c r="D114" s="2">
        <f t="shared" si="6"/>
        <v>2064211.04</v>
      </c>
      <c r="E114" s="2">
        <f t="shared" si="6"/>
        <v>179726</v>
      </c>
      <c r="F114" s="2">
        <f t="shared" si="7"/>
        <v>167894.57</v>
      </c>
      <c r="G114" s="2">
        <f t="shared" si="7"/>
        <v>131004.88</v>
      </c>
      <c r="H114" s="2">
        <f t="shared" si="7"/>
        <v>225509.26</v>
      </c>
      <c r="I114" s="2">
        <f t="shared" si="7"/>
        <v>474810</v>
      </c>
      <c r="J114" s="2">
        <f t="shared" si="7"/>
        <v>7931.15</v>
      </c>
      <c r="K114" s="2">
        <f t="shared" si="7"/>
        <v>24419.26</v>
      </c>
      <c r="L114" s="2">
        <f t="shared" si="7"/>
        <v>0</v>
      </c>
      <c r="M114" s="2">
        <f t="shared" si="8"/>
        <v>21679.62</v>
      </c>
      <c r="N114" s="2">
        <f t="shared" si="9"/>
        <v>10128102.709999999</v>
      </c>
    </row>
    <row r="115" spans="1:14" x14ac:dyDescent="0.2">
      <c r="A115" s="9">
        <v>14</v>
      </c>
      <c r="B115" s="3" t="s">
        <v>24</v>
      </c>
      <c r="C115" s="2">
        <f t="shared" si="6"/>
        <v>3570682.56</v>
      </c>
      <c r="D115" s="2">
        <f t="shared" si="6"/>
        <v>899727.07</v>
      </c>
      <c r="E115" s="2">
        <f t="shared" si="6"/>
        <v>260456.59000000003</v>
      </c>
      <c r="F115" s="2">
        <f t="shared" si="7"/>
        <v>30915.84</v>
      </c>
      <c r="G115" s="2">
        <f t="shared" si="7"/>
        <v>24736.01</v>
      </c>
      <c r="H115" s="2">
        <f t="shared" si="7"/>
        <v>90824.07</v>
      </c>
      <c r="I115" s="2">
        <f t="shared" si="7"/>
        <v>201050</v>
      </c>
      <c r="J115" s="2">
        <f t="shared" si="7"/>
        <v>5109.55</v>
      </c>
      <c r="K115" s="2">
        <f t="shared" si="7"/>
        <v>15731.8</v>
      </c>
      <c r="L115" s="2">
        <f t="shared" si="7"/>
        <v>0</v>
      </c>
      <c r="M115" s="2">
        <f t="shared" si="8"/>
        <v>10810.31</v>
      </c>
      <c r="N115" s="2">
        <f t="shared" si="9"/>
        <v>5110043.7999999989</v>
      </c>
    </row>
    <row r="116" spans="1:14" x14ac:dyDescent="0.2">
      <c r="A116" s="9">
        <v>15</v>
      </c>
      <c r="B116" s="3" t="s">
        <v>23</v>
      </c>
      <c r="C116" s="2">
        <f t="shared" si="6"/>
        <v>4490956.26</v>
      </c>
      <c r="D116" s="2">
        <f t="shared" si="6"/>
        <v>1232095.75</v>
      </c>
      <c r="E116" s="2">
        <f t="shared" si="6"/>
        <v>224723.38</v>
      </c>
      <c r="F116" s="2">
        <f t="shared" si="7"/>
        <v>94753.21</v>
      </c>
      <c r="G116" s="2">
        <f t="shared" si="7"/>
        <v>75414.64</v>
      </c>
      <c r="H116" s="2">
        <f t="shared" si="7"/>
        <v>156262.85999999999</v>
      </c>
      <c r="I116" s="2">
        <f t="shared" si="7"/>
        <v>325064</v>
      </c>
      <c r="J116" s="2">
        <f t="shared" si="7"/>
        <v>6084.77</v>
      </c>
      <c r="K116" s="2">
        <f t="shared" si="7"/>
        <v>18734.419999999998</v>
      </c>
      <c r="L116" s="2">
        <f t="shared" si="7"/>
        <v>0</v>
      </c>
      <c r="M116" s="2">
        <f t="shared" si="8"/>
        <v>13966.18</v>
      </c>
      <c r="N116" s="2">
        <f t="shared" si="9"/>
        <v>6638055.4699999988</v>
      </c>
    </row>
    <row r="117" spans="1:14" x14ac:dyDescent="0.2">
      <c r="A117" s="9">
        <v>16</v>
      </c>
      <c r="B117" s="3" t="s">
        <v>22</v>
      </c>
      <c r="C117" s="2">
        <f t="shared" si="6"/>
        <v>11744623.970000001</v>
      </c>
      <c r="D117" s="2">
        <f t="shared" si="6"/>
        <v>5531909.0899999999</v>
      </c>
      <c r="E117" s="2">
        <f t="shared" si="6"/>
        <v>150168.90000000002</v>
      </c>
      <c r="F117" s="2">
        <f t="shared" si="7"/>
        <v>376257.47</v>
      </c>
      <c r="G117" s="2">
        <f t="shared" si="7"/>
        <v>297566.03000000003</v>
      </c>
      <c r="H117" s="2">
        <f t="shared" si="7"/>
        <v>550981.89</v>
      </c>
      <c r="I117" s="2">
        <f t="shared" si="7"/>
        <v>0</v>
      </c>
      <c r="J117" s="2">
        <f t="shared" si="7"/>
        <v>12905.65</v>
      </c>
      <c r="K117" s="2">
        <f t="shared" si="7"/>
        <v>39735.24</v>
      </c>
      <c r="L117" s="2">
        <f t="shared" si="7"/>
        <v>0</v>
      </c>
      <c r="M117" s="2">
        <f t="shared" si="8"/>
        <v>37483.709999999992</v>
      </c>
      <c r="N117" s="2">
        <f t="shared" si="9"/>
        <v>18741631.949999999</v>
      </c>
    </row>
    <row r="118" spans="1:14" x14ac:dyDescent="0.2">
      <c r="A118" s="9">
        <v>17</v>
      </c>
      <c r="B118" s="3" t="s">
        <v>11</v>
      </c>
      <c r="C118" s="2">
        <f t="shared" ref="C118:E121" si="10">C30+C58</f>
        <v>5496733.1499999994</v>
      </c>
      <c r="D118" s="2">
        <f t="shared" si="10"/>
        <v>1556059.1400000001</v>
      </c>
      <c r="E118" s="2">
        <f t="shared" si="10"/>
        <v>202665.84000000003</v>
      </c>
      <c r="F118" s="2">
        <f t="shared" ref="F118:L121" si="11">F30</f>
        <v>162178.54999999999</v>
      </c>
      <c r="G118" s="2">
        <f t="shared" si="11"/>
        <v>129619.47</v>
      </c>
      <c r="H118" s="2">
        <f t="shared" si="11"/>
        <v>291961.57</v>
      </c>
      <c r="I118" s="2">
        <f t="shared" si="11"/>
        <v>794468</v>
      </c>
      <c r="J118" s="2">
        <f t="shared" si="11"/>
        <v>7341.96</v>
      </c>
      <c r="K118" s="2">
        <f t="shared" si="11"/>
        <v>22605.19</v>
      </c>
      <c r="L118" s="2">
        <f t="shared" si="11"/>
        <v>0</v>
      </c>
      <c r="M118" s="2">
        <f t="shared" si="8"/>
        <v>16055.23</v>
      </c>
      <c r="N118" s="2">
        <f t="shared" si="9"/>
        <v>8679688.0999999996</v>
      </c>
    </row>
    <row r="119" spans="1:14" x14ac:dyDescent="0.2">
      <c r="A119" s="9">
        <v>18</v>
      </c>
      <c r="B119" s="3" t="s">
        <v>2</v>
      </c>
      <c r="C119" s="2">
        <f t="shared" si="10"/>
        <v>49927425.409999996</v>
      </c>
      <c r="D119" s="2">
        <f t="shared" si="10"/>
        <v>18225373.960000001</v>
      </c>
      <c r="E119" s="2">
        <f t="shared" si="10"/>
        <v>120832.37999999999</v>
      </c>
      <c r="F119" s="2">
        <f t="shared" si="11"/>
        <v>1527288.36</v>
      </c>
      <c r="G119" s="2">
        <f t="shared" si="11"/>
        <v>1506298.23</v>
      </c>
      <c r="H119" s="2">
        <f t="shared" si="11"/>
        <v>1891254.54</v>
      </c>
      <c r="I119" s="2">
        <f t="shared" si="11"/>
        <v>3432623</v>
      </c>
      <c r="J119" s="2">
        <f t="shared" si="11"/>
        <v>43923.33</v>
      </c>
      <c r="K119" s="2">
        <f t="shared" si="11"/>
        <v>135235.68</v>
      </c>
      <c r="L119" s="2">
        <f t="shared" si="11"/>
        <v>0</v>
      </c>
      <c r="M119" s="2">
        <f t="shared" si="8"/>
        <v>220722.58000000002</v>
      </c>
      <c r="N119" s="2">
        <f t="shared" si="9"/>
        <v>77030977.470000014</v>
      </c>
    </row>
    <row r="120" spans="1:14" x14ac:dyDescent="0.2">
      <c r="A120" s="9">
        <v>19</v>
      </c>
      <c r="B120" s="3" t="s">
        <v>12</v>
      </c>
      <c r="C120" s="2">
        <f t="shared" si="10"/>
        <v>5804927.0299999993</v>
      </c>
      <c r="D120" s="2">
        <f t="shared" si="10"/>
        <v>2132412.48</v>
      </c>
      <c r="E120" s="2">
        <f t="shared" si="10"/>
        <v>195828.01</v>
      </c>
      <c r="F120" s="2">
        <f t="shared" si="11"/>
        <v>124306.87</v>
      </c>
      <c r="G120" s="2">
        <f t="shared" si="11"/>
        <v>99026.55</v>
      </c>
      <c r="H120" s="2">
        <f t="shared" si="11"/>
        <v>183564.27</v>
      </c>
      <c r="I120" s="2">
        <f t="shared" si="11"/>
        <v>52030</v>
      </c>
      <c r="J120" s="2">
        <f t="shared" si="11"/>
        <v>7423.02</v>
      </c>
      <c r="K120" s="2">
        <f t="shared" si="11"/>
        <v>22854.75</v>
      </c>
      <c r="L120" s="2">
        <f t="shared" si="11"/>
        <v>0</v>
      </c>
      <c r="M120" s="2">
        <f t="shared" si="8"/>
        <v>15396.189999999999</v>
      </c>
      <c r="N120" s="2">
        <f t="shared" si="9"/>
        <v>8637769.1699999981</v>
      </c>
    </row>
    <row r="121" spans="1:14" x14ac:dyDescent="0.2">
      <c r="A121" s="9">
        <v>20</v>
      </c>
      <c r="B121" s="3" t="s">
        <v>13</v>
      </c>
      <c r="C121" s="2">
        <f t="shared" si="10"/>
        <v>5952100.5700000003</v>
      </c>
      <c r="D121" s="2">
        <f t="shared" si="10"/>
        <v>1577904.36</v>
      </c>
      <c r="E121" s="2">
        <f t="shared" si="10"/>
        <v>214135.77</v>
      </c>
      <c r="F121" s="2">
        <f t="shared" si="11"/>
        <v>200143.27</v>
      </c>
      <c r="G121" s="2">
        <f t="shared" si="11"/>
        <v>155953.18</v>
      </c>
      <c r="H121" s="2">
        <f t="shared" si="11"/>
        <v>259497.03</v>
      </c>
      <c r="I121" s="2">
        <f t="shared" si="11"/>
        <v>3254673</v>
      </c>
      <c r="J121" s="2">
        <f t="shared" si="11"/>
        <v>10052.65</v>
      </c>
      <c r="K121" s="2">
        <f t="shared" si="11"/>
        <v>30951.17</v>
      </c>
      <c r="L121" s="2">
        <f t="shared" si="11"/>
        <v>0</v>
      </c>
      <c r="M121" s="2">
        <f t="shared" si="8"/>
        <v>27517.309999999998</v>
      </c>
      <c r="N121" s="2">
        <f t="shared" si="9"/>
        <v>11682928.310000001</v>
      </c>
    </row>
    <row r="122" spans="1:14" x14ac:dyDescent="0.2">
      <c r="A122" s="36" t="s">
        <v>0</v>
      </c>
      <c r="B122" s="37"/>
      <c r="C122" s="15">
        <f>SUM(C102:C121)</f>
        <v>154596702.60999998</v>
      </c>
      <c r="D122" s="15">
        <f t="shared" ref="D122:N122" si="12">SUM(D102:D121)</f>
        <v>49951808</v>
      </c>
      <c r="E122" s="15">
        <f t="shared" si="12"/>
        <v>4459175.5499999989</v>
      </c>
      <c r="F122" s="15">
        <f>SUM(F102:F121)</f>
        <v>4327007.18</v>
      </c>
      <c r="G122" s="15">
        <f>SUM(G102:G121)</f>
        <v>3802484.48</v>
      </c>
      <c r="H122" s="15">
        <f>SUM(H102:H121)</f>
        <v>6638547.5999999996</v>
      </c>
      <c r="I122" s="15">
        <f t="shared" si="12"/>
        <v>29026427</v>
      </c>
      <c r="J122" s="15">
        <f t="shared" si="12"/>
        <v>199839.14999999997</v>
      </c>
      <c r="K122" s="15">
        <f t="shared" si="12"/>
        <v>615285.45000000007</v>
      </c>
      <c r="L122" s="15">
        <f t="shared" si="12"/>
        <v>0</v>
      </c>
      <c r="M122" s="15">
        <f t="shared" si="12"/>
        <v>656746.76</v>
      </c>
      <c r="N122" s="15">
        <f t="shared" si="12"/>
        <v>254274023.77999994</v>
      </c>
    </row>
  </sheetData>
  <mergeCells count="53">
    <mergeCell ref="E99:E101"/>
    <mergeCell ref="F99:F101"/>
    <mergeCell ref="A97:N97"/>
    <mergeCell ref="G99:G101"/>
    <mergeCell ref="H99:H101"/>
    <mergeCell ref="I99:I101"/>
    <mergeCell ref="J99:J101"/>
    <mergeCell ref="K99:K101"/>
    <mergeCell ref="A122:B122"/>
    <mergeCell ref="A99:A101"/>
    <mergeCell ref="B99:B101"/>
    <mergeCell ref="C99:C101"/>
    <mergeCell ref="D99:D101"/>
    <mergeCell ref="H11:H13"/>
    <mergeCell ref="B11:B13"/>
    <mergeCell ref="C11:C13"/>
    <mergeCell ref="D11:D13"/>
    <mergeCell ref="E11:E13"/>
    <mergeCell ref="A69:A71"/>
    <mergeCell ref="A34:B34"/>
    <mergeCell ref="A37:F37"/>
    <mergeCell ref="B39:B41"/>
    <mergeCell ref="C39:C41"/>
    <mergeCell ref="D39:D41"/>
    <mergeCell ref="E39:E41"/>
    <mergeCell ref="F39:F41"/>
    <mergeCell ref="A3:M3"/>
    <mergeCell ref="A4:M4"/>
    <mergeCell ref="A5:M5"/>
    <mergeCell ref="A7:M7"/>
    <mergeCell ref="A9:M9"/>
    <mergeCell ref="A66:F67"/>
    <mergeCell ref="A96:N96"/>
    <mergeCell ref="F11:F13"/>
    <mergeCell ref="G11:G13"/>
    <mergeCell ref="I11:I13"/>
    <mergeCell ref="J11:J13"/>
    <mergeCell ref="K11:K13"/>
    <mergeCell ref="A92:B92"/>
    <mergeCell ref="A62:B62"/>
    <mergeCell ref="B69:B71"/>
    <mergeCell ref="C69:C71"/>
    <mergeCell ref="D69:D71"/>
    <mergeCell ref="E69:E71"/>
    <mergeCell ref="F69:F71"/>
    <mergeCell ref="A11:A13"/>
    <mergeCell ref="A39:A41"/>
    <mergeCell ref="L99:L101"/>
    <mergeCell ref="M99:M101"/>
    <mergeCell ref="N99:N101"/>
    <mergeCell ref="L11:L13"/>
    <mergeCell ref="M11:M13"/>
    <mergeCell ref="N11:N13"/>
  </mergeCells>
  <printOptions horizontalCentered="1"/>
  <pageMargins left="0.22" right="0.89" top="0.98425196850393704" bottom="0.98425196850393704" header="0" footer="0"/>
  <pageSetup scale="41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2020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2018-06-11T18:45:37Z</cp:lastPrinted>
  <dcterms:created xsi:type="dcterms:W3CDTF">2003-08-05T00:29:54Z</dcterms:created>
  <dcterms:modified xsi:type="dcterms:W3CDTF">2020-04-18T21:59:54Z</dcterms:modified>
</cp:coreProperties>
</file>